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41" windowWidth="13875" windowHeight="14835" tabRatio="911" activeTab="0"/>
  </bookViews>
  <sheets>
    <sheet name="Сводн. по фидерам за 24 часа" sheetId="1" r:id="rId1"/>
  </sheets>
  <definedNames>
    <definedName name="_xlnm.Print_Area" localSheetId="0">'Сводн. по фидерам за 24 часа'!$B$1:$AE$107</definedName>
  </definedNames>
  <calcPr fullCalcOnLoad="1"/>
</workbook>
</file>

<file path=xl/sharedStrings.xml><?xml version="1.0" encoding="utf-8"?>
<sst xmlns="http://schemas.openxmlformats.org/spreadsheetml/2006/main" count="212" uniqueCount="148">
  <si>
    <t>ПО "Валдайские электрические сети"</t>
  </si>
  <si>
    <t>ф. 04</t>
  </si>
  <si>
    <t>ф. 05</t>
  </si>
  <si>
    <t>Потребитель</t>
  </si>
  <si>
    <t>Наименование фидера/наименование фидера контроля*</t>
  </si>
  <si>
    <t>ф. 11</t>
  </si>
  <si>
    <t>ПС 110 кВ Районная</t>
  </si>
  <si>
    <t>ПС  110 кВ Районная</t>
  </si>
  <si>
    <t>ПС  110 кВ Прогресс</t>
  </si>
  <si>
    <t>ф. 02</t>
  </si>
  <si>
    <t>ПО "Ильменские электрические сети"</t>
  </si>
  <si>
    <t>ПС 110 кВ Базовая</t>
  </si>
  <si>
    <t>ф. 01</t>
  </si>
  <si>
    <t>ф. 9</t>
  </si>
  <si>
    <t>ф. 10</t>
  </si>
  <si>
    <t>ф. 12</t>
  </si>
  <si>
    <t>ОАО "Трансвит"</t>
  </si>
  <si>
    <t>ф. 06</t>
  </si>
  <si>
    <t>ф. 07</t>
  </si>
  <si>
    <t>ф. 45</t>
  </si>
  <si>
    <t>ф. 46</t>
  </si>
  <si>
    <t>ф. 28</t>
  </si>
  <si>
    <t>гл. энергетик</t>
  </si>
  <si>
    <t xml:space="preserve">68-00-96 доб. 768 - гл. энергетик </t>
  </si>
  <si>
    <t>конторль ввода ГВО по величине потребления подстанций</t>
  </si>
  <si>
    <t>ф. 09</t>
  </si>
  <si>
    <t>№                     п/п</t>
  </si>
  <si>
    <t xml:space="preserve">Наименование              подстанции </t>
  </si>
  <si>
    <t>до 5 мин.</t>
  </si>
  <si>
    <t>от 5 до 20 мин.</t>
  </si>
  <si>
    <t>от 20 до 60 мин</t>
  </si>
  <si>
    <t>173012 г. Великий Новгород</t>
  </si>
  <si>
    <t>дог.№ 01314</t>
  </si>
  <si>
    <t>Новгородское отделение, тел. диспетчера 77-22-22</t>
  </si>
  <si>
    <t>Боровичский филиал, тел. диспетчера 8-(816-64)-4-17-27</t>
  </si>
  <si>
    <t>ЗАО "Лактис", дог.№01337,</t>
  </si>
  <si>
    <t>500-908, 8-921-201-03-00 гл. энергетик,</t>
  </si>
  <si>
    <t xml:space="preserve">тел.629-108, 8-921-606-20-36 мастер эл.служ. </t>
  </si>
  <si>
    <t>629-128, 8-921-606-20-43 деж.электромонтер</t>
  </si>
  <si>
    <t>ООО "Лента", дог.№ 00002</t>
  </si>
  <si>
    <t>8-(812)-380-61-31 центр.приемная,</t>
  </si>
  <si>
    <t>68-00-91 приемная, 8-921-570-12-08 гл. энерг.</t>
  </si>
  <si>
    <t xml:space="preserve">94-46-00 приемная, </t>
  </si>
  <si>
    <t>94-46-88, 94-47-29 деж.электрик</t>
  </si>
  <si>
    <t xml:space="preserve">Потребители  АО "Новгородоблэлектро" </t>
  </si>
  <si>
    <t>Филиал ПАО "МРСК Северо-Запада" "Новгородэнерго"</t>
  </si>
  <si>
    <t>т. 8(8162)68-09-00 приемная</t>
  </si>
  <si>
    <t>т. 8(8162)680-910, 680-900 доб. 477</t>
  </si>
  <si>
    <t>т. 8(8162)940-750 - приёмная</t>
  </si>
  <si>
    <t>т. 8(8162)99-61-09 справочная</t>
  </si>
  <si>
    <t>т. 8(8162)99-65-55 приемная</t>
  </si>
  <si>
    <t>т. 8(8162)99-62-00 гл. инженер</t>
  </si>
  <si>
    <t>ЗАО "ПК "Волховец", дог.№ 00005 и др.</t>
  </si>
  <si>
    <t xml:space="preserve">94-46-94, 8-911-041-96-33 зам. гл. энергетика  </t>
  </si>
  <si>
    <t>ОАО "Подберезский</t>
  </si>
  <si>
    <t>ПС 110 кВ Подберезье</t>
  </si>
  <si>
    <t>комбинат хлебепродуктов"</t>
  </si>
  <si>
    <t>дог. №11-01590</t>
  </si>
  <si>
    <t>т. 8(8162)742-641 приёмная</t>
  </si>
  <si>
    <t>т. 8(8162) 742-643 гл. инженер</t>
  </si>
  <si>
    <t xml:space="preserve">94-47-08, 8-911-600-39-88 гл.энергетик,                     </t>
  </si>
  <si>
    <t>тел. 77-44-74 гл. энергетик</t>
  </si>
  <si>
    <t>Жилая зона и ОАО "Красный Октябрь"</t>
  </si>
  <si>
    <t xml:space="preserve">Смешанная нагрузка: ООО "Тимбер Тек", </t>
  </si>
  <si>
    <t>ООО "Биопродмаш", ООО "Фореко"</t>
  </si>
  <si>
    <t xml:space="preserve">Смешанная нагрузка: пилорамы, население, </t>
  </si>
  <si>
    <t>Смешанная нагрузка: ООО "Мара", население</t>
  </si>
  <si>
    <t>автозаправочная станция (АЗС)</t>
  </si>
  <si>
    <t>ф. 08</t>
  </si>
  <si>
    <t>Показания значений мощности (МВт) по фидерам за 01-00 часов.</t>
  </si>
  <si>
    <t>Показания значений мощности (МВт) по фидерам за 02-00 часов.</t>
  </si>
  <si>
    <t>Показания значений мощности (МВт) по фидерам за 03-00 часов.</t>
  </si>
  <si>
    <t>Показания значений мощности (МВт) по фидерам за 04-00 часов.</t>
  </si>
  <si>
    <t>Показания значений мощности (МВт) по фидерам за 05-00 часов.</t>
  </si>
  <si>
    <t>Показания значений мощности (МВт) по фидерам за 06-00 часов.</t>
  </si>
  <si>
    <t>Показания значений мощности (МВт) по фидерам за 07-00 часов.</t>
  </si>
  <si>
    <t>Показания значений мощности (МВт) по фидерам за 08-00 часов.</t>
  </si>
  <si>
    <t>Показания значений мощности (МВт) по фидерам за 09-00 часов.</t>
  </si>
  <si>
    <t>Показания значений мощности (МВт) по фидерам за 10-00 часов.</t>
  </si>
  <si>
    <t>Показания значений мощности (МВт) по фидерам за 11-00 часов.</t>
  </si>
  <si>
    <t>Показания значений мощности (МВт) по фидерам за 12-00 часов.</t>
  </si>
  <si>
    <t>Показания значений мощности (МВт) по фидерам за 13-00 часов.</t>
  </si>
  <si>
    <t>Показания значений мощности (МВт) по фидерам за 14-00 часов.</t>
  </si>
  <si>
    <t>Показания значений мощности (МВт) по фидерам за 15-00 часов.</t>
  </si>
  <si>
    <t>Показания значений мощности (МВт) по фидерам за 16-00 часов.</t>
  </si>
  <si>
    <t>Показания значений мощности (МВт) по фидерам за 17-00 часов.</t>
  </si>
  <si>
    <t>Показания значений мощности (МВт) по фидерам за 18-00 часов.</t>
  </si>
  <si>
    <t>Показания значений мощности (МВт) по фидерам за 19-00 часов.</t>
  </si>
  <si>
    <t>Показания значений мощности (МВт) по фидерам за 20-00 часов.</t>
  </si>
  <si>
    <t>Показания значений мощности (МВт) по фидерам за 21-00 часов.</t>
  </si>
  <si>
    <t>Показания значений мощности (МВт) по фидерам за 22-00 часов.</t>
  </si>
  <si>
    <t>Показания значений мощности (МВт) по фидерам за 23-00 часов.</t>
  </si>
  <si>
    <t>Показания значений мощности (МВт) по фидерам за 24-00 (00-00) часов.</t>
  </si>
  <si>
    <t>ф.66</t>
  </si>
  <si>
    <t>ф.74</t>
  </si>
  <si>
    <t>Итого от 5 до 20 мин.</t>
  </si>
  <si>
    <t>Итого до 5 мин:</t>
  </si>
  <si>
    <t>ф. 22</t>
  </si>
  <si>
    <t>ф.34</t>
  </si>
  <si>
    <t>ф.20</t>
  </si>
  <si>
    <t>ф. 03</t>
  </si>
  <si>
    <t>ПС 110 кВ Демянск</t>
  </si>
  <si>
    <t>ПС 110 кВ Крестцы</t>
  </si>
  <si>
    <t>ПС 110 кВ Марево</t>
  </si>
  <si>
    <t>ф. 23</t>
  </si>
  <si>
    <t>ф. 13</t>
  </si>
  <si>
    <t>дог.№  1210</t>
  </si>
  <si>
    <t>8-(816-64)-4-04-26;</t>
  </si>
  <si>
    <t>Итого от 20  до 60 мин:</t>
  </si>
  <si>
    <t>Итого от 20 до 60 мин.</t>
  </si>
  <si>
    <t>Итого до 5  мин:</t>
  </si>
  <si>
    <t>Время отключения</t>
  </si>
  <si>
    <t>Сводная таблица показаний за 24 часа значений мощности (МВт) по фидерам  потребителей, включенных в графики временного отключения потребления  на 2020/2021гг. по Новгородскому филиалу ПАО "МРСК Северо-Запада" на территории Новгородской области  по  летним контрольным замерам 16.02.2021 г.</t>
  </si>
  <si>
    <t>ПАО "Контур" дог. №253</t>
  </si>
  <si>
    <t>т. 8(8162)680-887, м.т. 8-965-808-03-33</t>
  </si>
  <si>
    <t>т. 8(8162)680-900 доб. 134,</t>
  </si>
  <si>
    <t>ЗАО "НМЗ"</t>
  </si>
  <si>
    <t>дог. №01/12/17-ОГЭ</t>
  </si>
  <si>
    <t>т. 8(8162)940-750 доб. 250, м.т. 8-911-600-74-72</t>
  </si>
  <si>
    <t>НТЭЦ 110 кВ (Новгородская ТЭЦ ПАО "ТГК-2")</t>
  </si>
  <si>
    <t>ПАО "Акрон" дог. №0000071 дкп,</t>
  </si>
  <si>
    <t>т. 8(8162)99-62-05 гл. энергетик</t>
  </si>
  <si>
    <t>т. 8(8162)99-63-77 нач. смены цеха эл. снабж.</t>
  </si>
  <si>
    <t>т. 8(8162)99-62-54 диспетчер</t>
  </si>
  <si>
    <t>ПС 110 кВ 100</t>
  </si>
  <si>
    <t>ПС 110 кВ 315</t>
  </si>
  <si>
    <t>т. 8(8162)742-500, м.т. 8-911-645-24-67 гл. энергетик</t>
  </si>
  <si>
    <t>т. 8(8162)742-641 охрана</t>
  </si>
  <si>
    <t>АО "Энергомаш"</t>
  </si>
  <si>
    <t>дог. №51-00001</t>
  </si>
  <si>
    <t>т. 8(81665)49-235 приемная</t>
  </si>
  <si>
    <t>т. 8(81665)49-306 гл. инженер</t>
  </si>
  <si>
    <t>т. 8(81665)49-342 гл. энергетик</t>
  </si>
  <si>
    <t>ПС 110 кВ Энергомаш</t>
  </si>
  <si>
    <t xml:space="preserve">Смешанная нагрузка: ООО "Спецстрой", 
СПК "Искра", пилорамы, население
</t>
  </si>
  <si>
    <t>гаражи, склады,пилорама, асфальтобетонный завод (АБЗ),</t>
  </si>
  <si>
    <t>магазины,ООО "Русбиоком"</t>
  </si>
  <si>
    <t>ф. 79*, 73*, 70*</t>
  </si>
  <si>
    <t>яч. 05*, яч. 46*</t>
  </si>
  <si>
    <t>ф. 19*, 31*, 35*, 37*, 39*</t>
  </si>
  <si>
    <t>Предоставляется отдельная таблица от потребителя</t>
  </si>
  <si>
    <t xml:space="preserve">Способ ввода  отключения по графику
</t>
  </si>
  <si>
    <t>ОП (ПП)</t>
  </si>
  <si>
    <t xml:space="preserve">ОП  </t>
  </si>
  <si>
    <t>ОП</t>
  </si>
  <si>
    <t>ф. 17</t>
  </si>
  <si>
    <t>ф. 21</t>
  </si>
  <si>
    <t>ф. 33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</si>
</sst>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#,##0.0000"/>
    <numFmt numFmtId="177" formatCode="#,##0.00000"/>
    <numFmt numFmtId="178" formatCode="0.00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0.0000"/>
    <numFmt numFmtId="185" formatCode="_-* #,##0.000_р_._-;\-* #,##0.000_р_._-;_-* &quot;-&quot;???_р_._-;_-@_-"/>
    <numFmt numFmtId="186" formatCode="#,##0.000_ ;\-#,##0.000\ "/>
    <numFmt numFmtId="187" formatCode="[$-FC19]d\ mmmm\ yyyy\ &quot;г.&quot;"/>
    <numFmt numFmtId="188" formatCode="0.00000"/>
    <numFmt numFmtId="189" formatCode="0.000_ ;[Red]\-0.000\ "/>
    <numFmt numFmtId="190" formatCode="###0"/>
    <numFmt numFmtId="191" formatCode="_-* #,##0.00[$€-1]_-;\-* #,##0.00[$€-1]_-;_-* &quot;-&quot;??[$€-1]_-"/>
    <numFmt numFmtId="192" formatCode="[$-419]General"/>
  </numFmts>
  <fonts count="72">
    <font>
      <sz val="10"/>
      <name val="Arial Cyr"/>
      <family val="0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0"/>
      <name val="Arial Cyr"/>
      <family val="0"/>
    </font>
    <font>
      <sz val="26"/>
      <name val="Times New Roman"/>
      <family val="1"/>
    </font>
    <font>
      <b/>
      <sz val="26"/>
      <name val="Times New Roman"/>
      <family val="1"/>
    </font>
    <font>
      <b/>
      <sz val="2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b/>
      <sz val="25.5"/>
      <name val="Times New Roman"/>
      <family val="1"/>
    </font>
    <font>
      <sz val="25.5"/>
      <name val="Times New Roman"/>
      <family val="1"/>
    </font>
    <font>
      <b/>
      <sz val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Times New Roman"/>
      <family val="1"/>
    </font>
    <font>
      <b/>
      <sz val="26"/>
      <color indexed="10"/>
      <name val="Times New Roman"/>
      <family val="1"/>
    </font>
    <font>
      <b/>
      <sz val="28"/>
      <color indexed="10"/>
      <name val="Times New Roman"/>
      <family val="1"/>
    </font>
    <font>
      <sz val="13"/>
      <color indexed="8"/>
      <name val="Times New Roman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i/>
      <u val="single"/>
      <sz val="10"/>
      <color indexed="8"/>
      <name val="Arial"/>
      <family val="2"/>
    </font>
    <font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0"/>
      <name val="Helv"/>
      <family val="0"/>
    </font>
    <font>
      <b/>
      <sz val="10"/>
      <color indexed="10"/>
      <name val="Arial"/>
      <family val="2"/>
    </font>
    <font>
      <sz val="10"/>
      <color indexed="8"/>
      <name val="Times New Roman"/>
      <family val="2"/>
    </font>
    <font>
      <sz val="11"/>
      <color indexed="8"/>
      <name val="Calibri1"/>
      <family val="0"/>
    </font>
    <font>
      <sz val="2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Times New Roman"/>
      <family val="1"/>
    </font>
    <font>
      <b/>
      <sz val="26"/>
      <color rgb="FFFF0000"/>
      <name val="Times New Roman"/>
      <family val="1"/>
    </font>
    <font>
      <b/>
      <sz val="28"/>
      <color rgb="FFFF0000"/>
      <name val="Times New Roman"/>
      <family val="1"/>
    </font>
    <font>
      <sz val="2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34"/>
      </patternFill>
    </fill>
    <fill>
      <patternFill patternType="darkGray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/>
      <right/>
      <top/>
      <bottom/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4" fontId="34" fillId="0" borderId="0">
      <alignment/>
      <protection/>
    </xf>
    <xf numFmtId="3" fontId="34" fillId="0" borderId="0">
      <alignment/>
      <protection/>
    </xf>
    <xf numFmtId="0" fontId="37" fillId="20" borderId="0" applyNumberFormat="0" applyFill="0" applyBorder="0" applyAlignment="0">
      <protection/>
    </xf>
    <xf numFmtId="3" fontId="38" fillId="21" borderId="1" applyNumberFormat="0" applyFill="0" applyBorder="0" applyAlignment="0">
      <protection locked="0"/>
    </xf>
    <xf numFmtId="3" fontId="35" fillId="22" borderId="0" applyBorder="0" applyAlignment="0">
      <protection/>
    </xf>
    <xf numFmtId="191" fontId="0" fillId="0" borderId="0" applyFont="0" applyFill="0" applyBorder="0" applyAlignment="0" applyProtection="0"/>
    <xf numFmtId="192" fontId="47" fillId="0" borderId="0">
      <alignment/>
      <protection/>
    </xf>
    <xf numFmtId="0" fontId="35" fillId="23" borderId="0" applyNumberFormat="0" applyFont="0" applyFill="0" applyBorder="0" applyAlignment="0">
      <protection hidden="1"/>
    </xf>
    <xf numFmtId="0" fontId="39" fillId="21" borderId="2" applyBorder="0">
      <alignment/>
      <protection/>
    </xf>
    <xf numFmtId="0" fontId="40" fillId="0" borderId="0">
      <alignment/>
      <protection/>
    </xf>
    <xf numFmtId="0" fontId="35" fillId="23" borderId="0" applyNumberFormat="0" applyFill="0" applyBorder="0" applyAlignment="0">
      <protection/>
    </xf>
    <xf numFmtId="0" fontId="35" fillId="24" borderId="3" applyNumberFormat="0" applyFill="0" applyBorder="0" applyAlignment="0">
      <protection locked="0"/>
    </xf>
    <xf numFmtId="0" fontId="41" fillId="25" borderId="0" applyNumberFormat="0" applyFill="0" applyBorder="0" applyAlignment="0">
      <protection/>
    </xf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8" fillId="32" borderId="4" applyNumberFormat="0" applyAlignment="0" applyProtection="0"/>
    <xf numFmtId="0" fontId="49" fillId="33" borderId="5" applyNumberFormat="0" applyAlignment="0" applyProtection="0"/>
    <xf numFmtId="0" fontId="50" fillId="33" borderId="4" applyNumberFormat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4" borderId="10" applyNumberFormat="0" applyAlignment="0" applyProtection="0"/>
    <xf numFmtId="0" fontId="57" fillId="0" borderId="0" applyNumberFormat="0" applyFill="0" applyBorder="0" applyAlignment="0" applyProtection="0"/>
    <xf numFmtId="0" fontId="58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35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5" fillId="0" borderId="0">
      <alignment/>
      <protection/>
    </xf>
    <xf numFmtId="0" fontId="61" fillId="0" borderId="0">
      <alignment/>
      <protection/>
    </xf>
    <xf numFmtId="0" fontId="45" fillId="0" borderId="0">
      <alignment/>
      <protection/>
    </xf>
    <xf numFmtId="0" fontId="62" fillId="0" borderId="0" applyNumberFormat="0" applyFill="0" applyBorder="0" applyAlignment="0" applyProtection="0"/>
    <xf numFmtId="0" fontId="63" fillId="36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12" applyNumberFormat="0" applyFill="0" applyAlignment="0" applyProtection="0"/>
    <xf numFmtId="0" fontId="40" fillId="0" borderId="0">
      <alignment/>
      <protection/>
    </xf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7" fillId="38" borderId="0" applyNumberFormat="0" applyBorder="0" applyAlignment="0" applyProtection="0"/>
  </cellStyleXfs>
  <cellXfs count="321">
    <xf numFmtId="0" fontId="0" fillId="0" borderId="0" xfId="0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9" fillId="0" borderId="18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0" fillId="0" borderId="18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9" fillId="0" borderId="17" xfId="0" applyFont="1" applyFill="1" applyBorder="1" applyAlignment="1">
      <alignment horizontal="center"/>
    </xf>
    <xf numFmtId="0" fontId="10" fillId="0" borderId="19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vertical="top" wrapText="1"/>
    </xf>
    <xf numFmtId="0" fontId="0" fillId="0" borderId="0" xfId="0" applyFill="1" applyAlignment="1">
      <alignment vertical="center" wrapText="1"/>
    </xf>
    <xf numFmtId="0" fontId="10" fillId="0" borderId="23" xfId="0" applyFont="1" applyFill="1" applyBorder="1" applyAlignment="1">
      <alignment vertical="top" wrapText="1"/>
    </xf>
    <xf numFmtId="174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9" fillId="0" borderId="24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9" fillId="0" borderId="26" xfId="0" applyFont="1" applyFill="1" applyBorder="1" applyAlignment="1">
      <alignment horizontal="left" vertical="center"/>
    </xf>
    <xf numFmtId="174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top"/>
    </xf>
    <xf numFmtId="174" fontId="8" fillId="0" borderId="0" xfId="0" applyNumberFormat="1" applyFont="1" applyFill="1" applyAlignment="1">
      <alignment horizontal="left" wrapText="1"/>
    </xf>
    <xf numFmtId="174" fontId="7" fillId="0" borderId="0" xfId="0" applyNumberFormat="1" applyFont="1" applyFill="1" applyBorder="1" applyAlignment="1">
      <alignment vertical="center" wrapText="1"/>
    </xf>
    <xf numFmtId="174" fontId="5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74" fontId="68" fillId="0" borderId="0" xfId="0" applyNumberFormat="1" applyFont="1" applyFill="1" applyAlignment="1">
      <alignment horizontal="left" wrapText="1"/>
    </xf>
    <xf numFmtId="174" fontId="69" fillId="0" borderId="0" xfId="0" applyNumberFormat="1" applyFont="1" applyFill="1" applyBorder="1" applyAlignment="1">
      <alignment horizontal="center" vertical="center" wrapText="1"/>
    </xf>
    <xf numFmtId="3" fontId="68" fillId="0" borderId="0" xfId="0" applyNumberFormat="1" applyFont="1" applyFill="1" applyBorder="1" applyAlignment="1">
      <alignment vertical="top"/>
    </xf>
    <xf numFmtId="174" fontId="69" fillId="0" borderId="0" xfId="0" applyNumberFormat="1" applyFont="1" applyFill="1" applyBorder="1" applyAlignment="1">
      <alignment wrapText="1"/>
    </xf>
    <xf numFmtId="3" fontId="69" fillId="0" borderId="0" xfId="0" applyNumberFormat="1" applyFont="1" applyFill="1" applyBorder="1" applyAlignment="1">
      <alignment horizontal="left" vertical="top"/>
    </xf>
    <xf numFmtId="174" fontId="68" fillId="0" borderId="0" xfId="0" applyNumberFormat="1" applyFont="1" applyFill="1" applyAlignment="1">
      <alignment wrapText="1"/>
    </xf>
    <xf numFmtId="174" fontId="69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top"/>
    </xf>
    <xf numFmtId="174" fontId="4" fillId="0" borderId="0" xfId="0" applyNumberFormat="1" applyFont="1" applyFill="1" applyAlignment="1">
      <alignment wrapText="1"/>
    </xf>
    <xf numFmtId="174" fontId="5" fillId="0" borderId="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center" vertical="top" wrapText="1"/>
    </xf>
    <xf numFmtId="174" fontId="5" fillId="0" borderId="0" xfId="0" applyNumberFormat="1" applyFont="1" applyFill="1" applyBorder="1" applyAlignment="1">
      <alignment horizontal="left" wrapText="1"/>
    </xf>
    <xf numFmtId="174" fontId="5" fillId="0" borderId="0" xfId="0" applyNumberFormat="1" applyFont="1" applyFill="1" applyBorder="1" applyAlignment="1">
      <alignment wrapText="1"/>
    </xf>
    <xf numFmtId="17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Border="1" applyAlignment="1">
      <alignment horizontal="center" vertical="top"/>
    </xf>
    <xf numFmtId="174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center" vertical="center" wrapText="1"/>
    </xf>
    <xf numFmtId="174" fontId="69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 horizontal="center" wrapText="1"/>
    </xf>
    <xf numFmtId="175" fontId="10" fillId="0" borderId="18" xfId="0" applyNumberFormat="1" applyFont="1" applyFill="1" applyBorder="1" applyAlignment="1">
      <alignment horizontal="center" vertical="center" wrapText="1"/>
    </xf>
    <xf numFmtId="175" fontId="10" fillId="0" borderId="14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175" fontId="10" fillId="0" borderId="16" xfId="0" applyNumberFormat="1" applyFont="1" applyFill="1" applyBorder="1" applyAlignment="1">
      <alignment horizontal="center" vertical="center" wrapText="1"/>
    </xf>
    <xf numFmtId="175" fontId="10" fillId="0" borderId="27" xfId="0" applyNumberFormat="1" applyFont="1" applyFill="1" applyBorder="1" applyAlignment="1">
      <alignment horizontal="center" vertical="center" wrapText="1"/>
    </xf>
    <xf numFmtId="175" fontId="10" fillId="0" borderId="28" xfId="0" applyNumberFormat="1" applyFont="1" applyFill="1" applyBorder="1" applyAlignment="1">
      <alignment horizontal="center" vertical="center" wrapText="1"/>
    </xf>
    <xf numFmtId="175" fontId="10" fillId="0" borderId="20" xfId="0" applyNumberFormat="1" applyFont="1" applyFill="1" applyBorder="1" applyAlignment="1">
      <alignment horizontal="center" vertical="center" wrapText="1"/>
    </xf>
    <xf numFmtId="175" fontId="10" fillId="0" borderId="29" xfId="0" applyNumberFormat="1" applyFont="1" applyFill="1" applyBorder="1" applyAlignment="1">
      <alignment horizontal="center" vertical="center" wrapText="1"/>
    </xf>
    <xf numFmtId="175" fontId="10" fillId="0" borderId="30" xfId="0" applyNumberFormat="1" applyFont="1" applyFill="1" applyBorder="1" applyAlignment="1">
      <alignment horizontal="center" vertical="center" wrapText="1"/>
    </xf>
    <xf numFmtId="175" fontId="10" fillId="0" borderId="15" xfId="0" applyNumberFormat="1" applyFont="1" applyFill="1" applyBorder="1" applyAlignment="1">
      <alignment horizontal="center" vertical="center" wrapText="1"/>
    </xf>
    <xf numFmtId="175" fontId="10" fillId="0" borderId="31" xfId="0" applyNumberFormat="1" applyFont="1" applyFill="1" applyBorder="1" applyAlignment="1">
      <alignment horizontal="center" vertical="center" wrapText="1"/>
    </xf>
    <xf numFmtId="0" fontId="10" fillId="37" borderId="19" xfId="0" applyFont="1" applyFill="1" applyBorder="1" applyAlignment="1">
      <alignment vertical="top" wrapText="1"/>
    </xf>
    <xf numFmtId="175" fontId="10" fillId="37" borderId="27" xfId="0" applyNumberFormat="1" applyFont="1" applyFill="1" applyBorder="1" applyAlignment="1">
      <alignment horizontal="center" vertical="center" wrapText="1"/>
    </xf>
    <xf numFmtId="175" fontId="10" fillId="37" borderId="14" xfId="0" applyNumberFormat="1" applyFont="1" applyFill="1" applyBorder="1" applyAlignment="1">
      <alignment horizontal="center" vertical="center" wrapText="1"/>
    </xf>
    <xf numFmtId="175" fontId="10" fillId="0" borderId="32" xfId="0" applyNumberFormat="1" applyFont="1" applyFill="1" applyBorder="1" applyAlignment="1">
      <alignment horizontal="center" vertical="center" wrapText="1"/>
    </xf>
    <xf numFmtId="175" fontId="10" fillId="0" borderId="17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175" fontId="10" fillId="0" borderId="20" xfId="0" applyNumberFormat="1" applyFont="1" applyFill="1" applyBorder="1" applyAlignment="1">
      <alignment horizontal="center" vertical="top" wrapText="1"/>
    </xf>
    <xf numFmtId="175" fontId="10" fillId="0" borderId="29" xfId="0" applyNumberFormat="1" applyFont="1" applyFill="1" applyBorder="1" applyAlignment="1">
      <alignment vertical="top" wrapText="1"/>
    </xf>
    <xf numFmtId="175" fontId="10" fillId="0" borderId="20" xfId="0" applyNumberFormat="1" applyFont="1" applyFill="1" applyBorder="1" applyAlignment="1">
      <alignment vertical="top" wrapText="1"/>
    </xf>
    <xf numFmtId="175" fontId="10" fillId="0" borderId="18" xfId="0" applyNumberFormat="1" applyFont="1" applyFill="1" applyBorder="1" applyAlignment="1">
      <alignment vertical="top" wrapText="1"/>
    </xf>
    <xf numFmtId="175" fontId="10" fillId="0" borderId="32" xfId="0" applyNumberFormat="1" applyFont="1" applyFill="1" applyBorder="1" applyAlignment="1">
      <alignment vertical="top" wrapText="1"/>
    </xf>
    <xf numFmtId="175" fontId="10" fillId="37" borderId="20" xfId="0" applyNumberFormat="1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vertical="top" wrapText="1"/>
    </xf>
    <xf numFmtId="0" fontId="10" fillId="0" borderId="13" xfId="0" applyFont="1" applyFill="1" applyBorder="1" applyAlignment="1">
      <alignment/>
    </xf>
    <xf numFmtId="175" fontId="10" fillId="0" borderId="16" xfId="0" applyNumberFormat="1" applyFont="1" applyFill="1" applyBorder="1" applyAlignment="1">
      <alignment horizontal="center" vertical="top" wrapText="1"/>
    </xf>
    <xf numFmtId="0" fontId="10" fillId="37" borderId="20" xfId="0" applyFont="1" applyFill="1" applyBorder="1" applyAlignment="1">
      <alignment vertical="top" wrapText="1"/>
    </xf>
    <xf numFmtId="0" fontId="10" fillId="0" borderId="33" xfId="0" applyFont="1" applyFill="1" applyBorder="1" applyAlignment="1">
      <alignment vertical="top" wrapText="1"/>
    </xf>
    <xf numFmtId="175" fontId="10" fillId="0" borderId="34" xfId="0" applyNumberFormat="1" applyFont="1" applyFill="1" applyBorder="1" applyAlignment="1">
      <alignment horizontal="center" vertical="center" wrapText="1"/>
    </xf>
    <xf numFmtId="175" fontId="10" fillId="37" borderId="30" xfId="0" applyNumberFormat="1" applyFont="1" applyFill="1" applyBorder="1" applyAlignment="1">
      <alignment horizontal="center" vertical="top" wrapText="1"/>
    </xf>
    <xf numFmtId="0" fontId="10" fillId="0" borderId="35" xfId="0" applyFont="1" applyFill="1" applyBorder="1" applyAlignment="1">
      <alignment vertical="top" wrapText="1"/>
    </xf>
    <xf numFmtId="0" fontId="10" fillId="0" borderId="36" xfId="0" applyFont="1" applyFill="1" applyBorder="1" applyAlignment="1">
      <alignment vertical="top" wrapText="1"/>
    </xf>
    <xf numFmtId="175" fontId="10" fillId="0" borderId="17" xfId="0" applyNumberFormat="1" applyFont="1" applyFill="1" applyBorder="1" applyAlignment="1">
      <alignment horizontal="center" vertical="top" wrapText="1"/>
    </xf>
    <xf numFmtId="175" fontId="10" fillId="0" borderId="30" xfId="0" applyNumberFormat="1" applyFont="1" applyFill="1" applyBorder="1" applyAlignment="1">
      <alignment horizontal="center" vertical="top" wrapText="1"/>
    </xf>
    <xf numFmtId="175" fontId="10" fillId="0" borderId="37" xfId="0" applyNumberFormat="1" applyFont="1" applyFill="1" applyBorder="1" applyAlignment="1">
      <alignment vertical="top" wrapText="1"/>
    </xf>
    <xf numFmtId="174" fontId="69" fillId="0" borderId="0" xfId="0" applyNumberFormat="1" applyFont="1" applyFill="1" applyBorder="1" applyAlignment="1">
      <alignment vertical="center" wrapText="1"/>
    </xf>
    <xf numFmtId="0" fontId="10" fillId="37" borderId="27" xfId="0" applyFont="1" applyFill="1" applyBorder="1" applyAlignment="1">
      <alignment vertical="top" wrapText="1"/>
    </xf>
    <xf numFmtId="0" fontId="9" fillId="0" borderId="16" xfId="0" applyFont="1" applyFill="1" applyBorder="1" applyAlignment="1">
      <alignment horizontal="center"/>
    </xf>
    <xf numFmtId="0" fontId="10" fillId="37" borderId="17" xfId="0" applyFont="1" applyFill="1" applyBorder="1" applyAlignment="1">
      <alignment vertical="top" wrapText="1"/>
    </xf>
    <xf numFmtId="175" fontId="10" fillId="37" borderId="17" xfId="0" applyNumberFormat="1" applyFont="1" applyFill="1" applyBorder="1" applyAlignment="1">
      <alignment horizontal="center" vertical="top" wrapText="1"/>
    </xf>
    <xf numFmtId="175" fontId="10" fillId="0" borderId="30" xfId="0" applyNumberFormat="1" applyFont="1" applyFill="1" applyBorder="1" applyAlignment="1">
      <alignment vertical="center" wrapText="1"/>
    </xf>
    <xf numFmtId="175" fontId="10" fillId="0" borderId="20" xfId="0" applyNumberFormat="1" applyFont="1" applyFill="1" applyBorder="1" applyAlignment="1">
      <alignment vertical="center" wrapText="1"/>
    </xf>
    <xf numFmtId="175" fontId="10" fillId="37" borderId="33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75" fontId="10" fillId="37" borderId="38" xfId="0" applyNumberFormat="1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vertical="top" wrapText="1"/>
    </xf>
    <xf numFmtId="0" fontId="10" fillId="0" borderId="24" xfId="0" applyFont="1" applyFill="1" applyBorder="1" applyAlignment="1">
      <alignment vertical="top" wrapText="1"/>
    </xf>
    <xf numFmtId="0" fontId="4" fillId="0" borderId="18" xfId="0" applyFont="1" applyFill="1" applyBorder="1" applyAlignment="1">
      <alignment/>
    </xf>
    <xf numFmtId="175" fontId="10" fillId="37" borderId="32" xfId="0" applyNumberFormat="1" applyFont="1" applyFill="1" applyBorder="1" applyAlignment="1">
      <alignment horizontal="center" vertical="top" wrapText="1"/>
    </xf>
    <xf numFmtId="175" fontId="10" fillId="0" borderId="30" xfId="0" applyNumberFormat="1" applyFont="1" applyFill="1" applyBorder="1" applyAlignment="1">
      <alignment vertical="top" wrapText="1"/>
    </xf>
    <xf numFmtId="0" fontId="10" fillId="0" borderId="25" xfId="0" applyFont="1" applyFill="1" applyBorder="1" applyAlignment="1">
      <alignment/>
    </xf>
    <xf numFmtId="0" fontId="0" fillId="0" borderId="38" xfId="0" applyFill="1" applyBorder="1" applyAlignment="1">
      <alignment vertical="center" wrapText="1"/>
    </xf>
    <xf numFmtId="0" fontId="6" fillId="0" borderId="39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40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175" fontId="10" fillId="37" borderId="15" xfId="0" applyNumberFormat="1" applyFont="1" applyFill="1" applyBorder="1" applyAlignment="1">
      <alignment horizontal="center" vertical="top" wrapText="1"/>
    </xf>
    <xf numFmtId="175" fontId="10" fillId="37" borderId="41" xfId="0" applyNumberFormat="1" applyFont="1" applyFill="1" applyBorder="1" applyAlignment="1">
      <alignment horizontal="center" vertical="top" wrapText="1"/>
    </xf>
    <xf numFmtId="174" fontId="69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43" xfId="0" applyFont="1" applyFill="1" applyBorder="1" applyAlignment="1">
      <alignment horizontal="center" vertical="center" wrapText="1"/>
    </xf>
    <xf numFmtId="175" fontId="10" fillId="37" borderId="17" xfId="0" applyNumberFormat="1" applyFont="1" applyFill="1" applyBorder="1" applyAlignment="1">
      <alignment horizontal="center" vertical="center" wrapText="1"/>
    </xf>
    <xf numFmtId="175" fontId="10" fillId="37" borderId="20" xfId="0" applyNumberFormat="1" applyFont="1" applyFill="1" applyBorder="1" applyAlignment="1">
      <alignment horizontal="center" vertical="center" wrapText="1"/>
    </xf>
    <xf numFmtId="175" fontId="10" fillId="37" borderId="30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175" fontId="10" fillId="0" borderId="29" xfId="0" applyNumberFormat="1" applyFont="1" applyFill="1" applyBorder="1" applyAlignment="1">
      <alignment vertical="center" wrapText="1"/>
    </xf>
    <xf numFmtId="175" fontId="10" fillId="0" borderId="32" xfId="0" applyNumberFormat="1" applyFont="1" applyFill="1" applyBorder="1" applyAlignment="1">
      <alignment vertical="center" wrapText="1"/>
    </xf>
    <xf numFmtId="175" fontId="10" fillId="0" borderId="17" xfId="0" applyNumberFormat="1" applyFont="1" applyFill="1" applyBorder="1" applyAlignment="1">
      <alignment vertical="center" wrapText="1"/>
    </xf>
    <xf numFmtId="175" fontId="10" fillId="37" borderId="15" xfId="0" applyNumberFormat="1" applyFont="1" applyFill="1" applyBorder="1" applyAlignment="1">
      <alignment horizontal="center" vertical="center" wrapText="1"/>
    </xf>
    <xf numFmtId="175" fontId="10" fillId="37" borderId="32" xfId="0" applyNumberFormat="1" applyFont="1" applyFill="1" applyBorder="1" applyAlignment="1">
      <alignment horizontal="center" vertical="center" wrapText="1"/>
    </xf>
    <xf numFmtId="175" fontId="10" fillId="37" borderId="38" xfId="0" applyNumberFormat="1" applyFont="1" applyFill="1" applyBorder="1" applyAlignment="1">
      <alignment horizontal="center" vertical="center" wrapText="1"/>
    </xf>
    <xf numFmtId="175" fontId="10" fillId="0" borderId="37" xfId="0" applyNumberFormat="1" applyFont="1" applyFill="1" applyBorder="1" applyAlignment="1">
      <alignment vertical="center" wrapText="1"/>
    </xf>
    <xf numFmtId="175" fontId="10" fillId="0" borderId="18" xfId="0" applyNumberFormat="1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5" fontId="10" fillId="0" borderId="25" xfId="0" applyNumberFormat="1" applyFont="1" applyFill="1" applyBorder="1" applyAlignment="1">
      <alignment horizontal="center" vertical="center" wrapText="1"/>
    </xf>
    <xf numFmtId="0" fontId="10" fillId="37" borderId="44" xfId="0" applyNumberFormat="1" applyFont="1" applyFill="1" applyBorder="1" applyAlignment="1">
      <alignment horizontal="left" vertical="top" wrapText="1"/>
    </xf>
    <xf numFmtId="0" fontId="10" fillId="37" borderId="14" xfId="0" applyNumberFormat="1" applyFont="1" applyFill="1" applyBorder="1" applyAlignment="1">
      <alignment horizontal="left" vertical="top" wrapText="1"/>
    </xf>
    <xf numFmtId="0" fontId="0" fillId="37" borderId="15" xfId="0" applyFill="1" applyBorder="1" applyAlignment="1">
      <alignment/>
    </xf>
    <xf numFmtId="0" fontId="10" fillId="37" borderId="44" xfId="0" applyFont="1" applyFill="1" applyBorder="1" applyAlignment="1">
      <alignment vertical="top" wrapText="1"/>
    </xf>
    <xf numFmtId="0" fontId="10" fillId="37" borderId="14" xfId="0" applyFont="1" applyFill="1" applyBorder="1" applyAlignment="1">
      <alignment wrapText="1"/>
    </xf>
    <xf numFmtId="0" fontId="10" fillId="39" borderId="44" xfId="0" applyFont="1" applyFill="1" applyBorder="1" applyAlignment="1">
      <alignment vertical="top" wrapText="1"/>
    </xf>
    <xf numFmtId="0" fontId="10" fillId="39" borderId="14" xfId="0" applyFont="1" applyFill="1" applyBorder="1" applyAlignment="1">
      <alignment horizontal="left" vertical="top" wrapText="1"/>
    </xf>
    <xf numFmtId="0" fontId="10" fillId="39" borderId="14" xfId="0" applyFont="1" applyFill="1" applyBorder="1" applyAlignment="1">
      <alignment wrapText="1"/>
    </xf>
    <xf numFmtId="0" fontId="10" fillId="37" borderId="27" xfId="0" applyFont="1" applyFill="1" applyBorder="1" applyAlignment="1">
      <alignment horizontal="left" vertical="top" wrapText="1"/>
    </xf>
    <xf numFmtId="0" fontId="10" fillId="37" borderId="39" xfId="0" applyFont="1" applyFill="1" applyBorder="1" applyAlignment="1">
      <alignment vertical="top" wrapText="1"/>
    </xf>
    <xf numFmtId="0" fontId="10" fillId="37" borderId="22" xfId="0" applyFont="1" applyFill="1" applyBorder="1" applyAlignment="1">
      <alignment vertical="top" wrapText="1"/>
    </xf>
    <xf numFmtId="0" fontId="10" fillId="37" borderId="27" xfId="0" applyFont="1" applyFill="1" applyBorder="1" applyAlignment="1">
      <alignment horizontal="left" vertical="center" wrapText="1"/>
    </xf>
    <xf numFmtId="0" fontId="10" fillId="37" borderId="27" xfId="0" applyFont="1" applyFill="1" applyBorder="1" applyAlignment="1">
      <alignment horizontal="left" vertical="center"/>
    </xf>
    <xf numFmtId="0" fontId="10" fillId="37" borderId="22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vertical="top" wrapText="1"/>
    </xf>
    <xf numFmtId="174" fontId="10" fillId="37" borderId="14" xfId="0" applyNumberFormat="1" applyFont="1" applyFill="1" applyBorder="1" applyAlignment="1">
      <alignment horizontal="left" vertical="center" wrapText="1"/>
    </xf>
    <xf numFmtId="0" fontId="10" fillId="37" borderId="15" xfId="0" applyFont="1" applyFill="1" applyBorder="1" applyAlignment="1">
      <alignment vertical="top" wrapText="1"/>
    </xf>
    <xf numFmtId="0" fontId="10" fillId="37" borderId="16" xfId="0" applyFont="1" applyFill="1" applyBorder="1" applyAlignment="1">
      <alignment vertical="top" wrapText="1"/>
    </xf>
    <xf numFmtId="175" fontId="10" fillId="37" borderId="16" xfId="0" applyNumberFormat="1" applyFont="1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/>
    </xf>
    <xf numFmtId="0" fontId="4" fillId="37" borderId="14" xfId="0" applyFont="1" applyFill="1" applyBorder="1" applyAlignment="1">
      <alignment horizontal="left" vertical="center"/>
    </xf>
    <xf numFmtId="0" fontId="0" fillId="37" borderId="14" xfId="0" applyFont="1" applyFill="1" applyBorder="1" applyAlignment="1">
      <alignment/>
    </xf>
    <xf numFmtId="0" fontId="4" fillId="37" borderId="14" xfId="67" applyFont="1" applyFill="1" applyBorder="1" applyAlignment="1">
      <alignment vertical="top" wrapText="1"/>
      <protection/>
    </xf>
    <xf numFmtId="0" fontId="4" fillId="37" borderId="14" xfId="67" applyFont="1" applyFill="1" applyBorder="1" applyAlignment="1">
      <alignment horizontal="left" vertical="center" wrapText="1"/>
      <protection/>
    </xf>
    <xf numFmtId="0" fontId="4" fillId="37" borderId="44" xfId="67" applyFont="1" applyFill="1" applyBorder="1" applyAlignment="1">
      <alignment vertical="top" wrapText="1"/>
      <protection/>
    </xf>
    <xf numFmtId="0" fontId="0" fillId="37" borderId="15" xfId="0" applyFont="1" applyFill="1" applyBorder="1" applyAlignment="1">
      <alignment/>
    </xf>
    <xf numFmtId="0" fontId="10" fillId="37" borderId="14" xfId="0" applyFont="1" applyFill="1" applyBorder="1" applyAlignment="1">
      <alignment/>
    </xf>
    <xf numFmtId="0" fontId="4" fillId="37" borderId="14" xfId="0" applyFont="1" applyFill="1" applyBorder="1" applyAlignment="1">
      <alignment wrapText="1"/>
    </xf>
    <xf numFmtId="175" fontId="10" fillId="0" borderId="39" xfId="0" applyNumberFormat="1" applyFont="1" applyFill="1" applyBorder="1" applyAlignment="1">
      <alignment horizontal="center" vertical="center" wrapText="1"/>
    </xf>
    <xf numFmtId="175" fontId="10" fillId="0" borderId="44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175" fontId="10" fillId="0" borderId="13" xfId="0" applyNumberFormat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vertical="top" wrapText="1"/>
    </xf>
    <xf numFmtId="0" fontId="10" fillId="37" borderId="44" xfId="0" applyFont="1" applyFill="1" applyBorder="1" applyAlignment="1">
      <alignment horizontal="left" vertical="center" wrapText="1"/>
    </xf>
    <xf numFmtId="0" fontId="10" fillId="37" borderId="14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Fill="1" applyBorder="1" applyAlignment="1">
      <alignment/>
    </xf>
    <xf numFmtId="0" fontId="10" fillId="0" borderId="39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174" fontId="69" fillId="0" borderId="0" xfId="0" applyNumberFormat="1" applyFont="1" applyFill="1" applyBorder="1" applyAlignment="1">
      <alignment vertical="center" wrapText="1"/>
    </xf>
    <xf numFmtId="174" fontId="5" fillId="0" borderId="0" xfId="0" applyNumberFormat="1" applyFont="1" applyFill="1" applyBorder="1" applyAlignment="1">
      <alignment horizontal="left" wrapText="1"/>
    </xf>
    <xf numFmtId="174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74" fontId="7" fillId="0" borderId="0" xfId="0" applyNumberFormat="1" applyFont="1" applyFill="1" applyBorder="1" applyAlignment="1">
      <alignment vertical="center" wrapText="1"/>
    </xf>
    <xf numFmtId="174" fontId="5" fillId="0" borderId="0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75" fontId="10" fillId="0" borderId="25" xfId="0" applyNumberFormat="1" applyFont="1" applyFill="1" applyBorder="1" applyAlignment="1">
      <alignment horizontal="center" vertical="center" wrapText="1"/>
    </xf>
    <xf numFmtId="175" fontId="10" fillId="0" borderId="24" xfId="0" applyNumberFormat="1" applyFont="1" applyFill="1" applyBorder="1" applyAlignment="1">
      <alignment horizontal="center" vertical="center" wrapText="1"/>
    </xf>
    <xf numFmtId="175" fontId="10" fillId="0" borderId="26" xfId="0" applyNumberFormat="1" applyFont="1" applyFill="1" applyBorder="1" applyAlignment="1">
      <alignment horizontal="center" vertical="center" wrapText="1"/>
    </xf>
    <xf numFmtId="0" fontId="10" fillId="37" borderId="44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37" borderId="39" xfId="0" applyNumberFormat="1" applyFont="1" applyFill="1" applyBorder="1" applyAlignment="1">
      <alignment horizontal="left" vertical="center"/>
    </xf>
    <xf numFmtId="0" fontId="10" fillId="37" borderId="27" xfId="0" applyFont="1" applyFill="1" applyBorder="1" applyAlignment="1">
      <alignment vertical="center"/>
    </xf>
    <xf numFmtId="0" fontId="10" fillId="37" borderId="15" xfId="0" applyFont="1" applyFill="1" applyBorder="1" applyAlignment="1">
      <alignment vertical="center"/>
    </xf>
    <xf numFmtId="0" fontId="10" fillId="37" borderId="43" xfId="0" applyNumberFormat="1" applyFont="1" applyFill="1" applyBorder="1" applyAlignment="1">
      <alignment vertical="center"/>
    </xf>
    <xf numFmtId="0" fontId="0" fillId="37" borderId="43" xfId="0" applyFill="1" applyBorder="1" applyAlignment="1">
      <alignment vertical="center"/>
    </xf>
    <xf numFmtId="0" fontId="0" fillId="37" borderId="41" xfId="0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175" fontId="10" fillId="0" borderId="25" xfId="0" applyNumberFormat="1" applyFont="1" applyFill="1" applyBorder="1" applyAlignment="1">
      <alignment horizontal="center" vertical="top" wrapText="1"/>
    </xf>
    <xf numFmtId="175" fontId="10" fillId="0" borderId="24" xfId="0" applyNumberFormat="1" applyFont="1" applyFill="1" applyBorder="1" applyAlignment="1">
      <alignment horizontal="center" vertical="top" wrapText="1"/>
    </xf>
    <xf numFmtId="175" fontId="10" fillId="0" borderId="26" xfId="0" applyNumberFormat="1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37" borderId="40" xfId="0" applyNumberFormat="1" applyFont="1" applyFill="1" applyBorder="1" applyAlignment="1">
      <alignment horizontal="left" vertical="center"/>
    </xf>
    <xf numFmtId="0" fontId="10" fillId="37" borderId="0" xfId="0" applyFont="1" applyFill="1" applyBorder="1" applyAlignment="1">
      <alignment vertical="center"/>
    </xf>
    <xf numFmtId="0" fontId="10" fillId="37" borderId="43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10" fillId="37" borderId="42" xfId="0" applyNumberFormat="1" applyFont="1" applyFill="1" applyBorder="1" applyAlignment="1">
      <alignment horizontal="left" vertical="center"/>
    </xf>
    <xf numFmtId="0" fontId="0" fillId="37" borderId="43" xfId="0" applyFill="1" applyBorder="1" applyAlignment="1">
      <alignment horizontal="left" vertical="center"/>
    </xf>
    <xf numFmtId="0" fontId="0" fillId="37" borderId="0" xfId="0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175" fontId="10" fillId="0" borderId="22" xfId="0" applyNumberFormat="1" applyFont="1" applyFill="1" applyBorder="1" applyAlignment="1">
      <alignment horizontal="center" vertical="center" wrapText="1"/>
    </xf>
    <xf numFmtId="175" fontId="10" fillId="0" borderId="41" xfId="0" applyNumberFormat="1" applyFont="1" applyFill="1" applyBorder="1" applyAlignment="1">
      <alignment horizontal="center" vertical="center" wrapText="1"/>
    </xf>
    <xf numFmtId="175" fontId="10" fillId="0" borderId="23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0" fillId="37" borderId="43" xfId="0" applyNumberFormat="1" applyFont="1" applyFill="1" applyBorder="1" applyAlignment="1">
      <alignment horizontal="left" vertical="center"/>
    </xf>
    <xf numFmtId="0" fontId="10" fillId="37" borderId="23" xfId="0" applyNumberFormat="1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10" fillId="37" borderId="44" xfId="0" applyNumberFormat="1" applyFont="1" applyFill="1" applyBorder="1" applyAlignment="1">
      <alignment horizontal="center" vertical="center"/>
    </xf>
    <xf numFmtId="0" fontId="10" fillId="37" borderId="14" xfId="0" applyNumberFormat="1" applyFont="1" applyFill="1" applyBorder="1" applyAlignment="1">
      <alignment horizontal="center" vertical="center"/>
    </xf>
    <xf numFmtId="0" fontId="10" fillId="37" borderId="15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0" fillId="37" borderId="42" xfId="0" applyNumberFormat="1" applyFont="1" applyFill="1" applyBorder="1" applyAlignment="1">
      <alignment horizontal="center" vertical="center"/>
    </xf>
    <xf numFmtId="0" fontId="10" fillId="37" borderId="43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44" xfId="67" applyFont="1" applyFill="1" applyBorder="1" applyAlignment="1">
      <alignment horizontal="center" vertical="center" wrapText="1"/>
      <protection/>
    </xf>
    <xf numFmtId="0" fontId="5" fillId="0" borderId="15" xfId="67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9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175" fontId="10" fillId="0" borderId="39" xfId="0" applyNumberFormat="1" applyFont="1" applyFill="1" applyBorder="1" applyAlignment="1">
      <alignment horizontal="center" vertical="top" wrapText="1"/>
    </xf>
    <xf numFmtId="175" fontId="10" fillId="0" borderId="40" xfId="0" applyNumberFormat="1" applyFont="1" applyFill="1" applyBorder="1" applyAlignment="1">
      <alignment horizontal="center" vertical="top" wrapText="1"/>
    </xf>
    <xf numFmtId="175" fontId="10" fillId="0" borderId="42" xfId="0" applyNumberFormat="1" applyFont="1" applyFill="1" applyBorder="1" applyAlignment="1">
      <alignment horizontal="center" vertical="top" wrapText="1"/>
    </xf>
    <xf numFmtId="175" fontId="10" fillId="0" borderId="22" xfId="0" applyNumberFormat="1" applyFont="1" applyFill="1" applyBorder="1" applyAlignment="1">
      <alignment horizontal="center" vertical="top" wrapText="1"/>
    </xf>
    <xf numFmtId="175" fontId="10" fillId="0" borderId="41" xfId="0" applyNumberFormat="1" applyFont="1" applyFill="1" applyBorder="1" applyAlignment="1">
      <alignment horizontal="center" vertical="top" wrapText="1"/>
    </xf>
    <xf numFmtId="175" fontId="10" fillId="0" borderId="23" xfId="0" applyNumberFormat="1" applyFont="1" applyFill="1" applyBorder="1" applyAlignment="1">
      <alignment horizontal="center" vertical="top" wrapText="1"/>
    </xf>
    <xf numFmtId="0" fontId="10" fillId="0" borderId="4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37" borderId="44" xfId="0" applyFont="1" applyFill="1" applyBorder="1" applyAlignment="1">
      <alignment horizontal="left" vertical="center" wrapText="1"/>
    </xf>
    <xf numFmtId="0" fontId="10" fillId="37" borderId="14" xfId="0" applyFont="1" applyFill="1" applyBorder="1" applyAlignment="1">
      <alignment horizontal="left" vertical="center" wrapText="1"/>
    </xf>
    <xf numFmtId="0" fontId="4" fillId="37" borderId="44" xfId="67" applyFont="1" applyFill="1" applyBorder="1" applyAlignment="1">
      <alignment horizontal="left" vertical="top" wrapText="1"/>
      <protection/>
    </xf>
    <xf numFmtId="0" fontId="4" fillId="37" borderId="14" xfId="67" applyFont="1" applyFill="1" applyBorder="1" applyAlignment="1">
      <alignment horizontal="left" vertical="top" wrapText="1"/>
      <protection/>
    </xf>
    <xf numFmtId="0" fontId="4" fillId="0" borderId="4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0" fillId="37" borderId="42" xfId="0" applyFont="1" applyFill="1" applyBorder="1" applyAlignment="1">
      <alignment horizontal="left" vertical="center" wrapText="1"/>
    </xf>
    <xf numFmtId="0" fontId="10" fillId="37" borderId="43" xfId="0" applyFont="1" applyFill="1" applyBorder="1" applyAlignment="1">
      <alignment horizontal="left" vertical="center" wrapText="1"/>
    </xf>
    <xf numFmtId="0" fontId="0" fillId="37" borderId="43" xfId="0" applyFont="1" applyFill="1" applyBorder="1" applyAlignment="1">
      <alignment horizontal="left" vertical="center" wrapText="1"/>
    </xf>
    <xf numFmtId="0" fontId="10" fillId="39" borderId="42" xfId="0" applyFont="1" applyFill="1" applyBorder="1" applyAlignment="1">
      <alignment horizontal="left" vertical="center" wrapText="1"/>
    </xf>
    <xf numFmtId="0" fontId="10" fillId="39" borderId="43" xfId="0" applyFont="1" applyFill="1" applyBorder="1" applyAlignment="1">
      <alignment horizontal="left" vertical="center" wrapText="1"/>
    </xf>
    <xf numFmtId="0" fontId="71" fillId="0" borderId="0" xfId="68" applyFont="1" applyAlignment="1">
      <alignment horizontal="center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ExchangeRate" xfId="33"/>
    <cellStyle name="aNumber" xfId="34"/>
    <cellStyle name="AssumptionHeader" xfId="35"/>
    <cellStyle name="Changeable" xfId="36"/>
    <cellStyle name="Currency-protected" xfId="37"/>
    <cellStyle name="Euro" xfId="38"/>
    <cellStyle name="Excel Built-in Normal" xfId="39"/>
    <cellStyle name="Hidden" xfId="40"/>
    <cellStyle name="Item" xfId="41"/>
    <cellStyle name="Normal_Budget_template_1909" xfId="42"/>
    <cellStyle name="Protected" xfId="43"/>
    <cellStyle name="Unlocked" xfId="44"/>
    <cellStyle name="Warning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2" xfId="67"/>
    <cellStyle name="Обычный 2 11" xfId="68"/>
    <cellStyle name="Обычный 2 2" xfId="69"/>
    <cellStyle name="Обычный 2 2 2" xfId="70"/>
    <cellStyle name="Обычный 2 2 3" xfId="71"/>
    <cellStyle name="Обычный 2 3" xfId="72"/>
    <cellStyle name="Обычный 2 4" xfId="73"/>
    <cellStyle name="Обычный 3" xfId="74"/>
    <cellStyle name="Обычный 3 2" xfId="75"/>
    <cellStyle name="Обычный 3 3" xfId="76"/>
    <cellStyle name="Обычный 3 4" xfId="77"/>
    <cellStyle name="Обычный 3 5" xfId="78"/>
    <cellStyle name="Обычный 3 6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8" xfId="85"/>
    <cellStyle name="Обычный 9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Процентный 2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 2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7"/>
  <sheetViews>
    <sheetView tabSelected="1" view="pageBreakPreview" zoomScale="40" zoomScaleNormal="30" zoomScaleSheetLayoutView="40" zoomScalePageLayoutView="0" workbookViewId="0" topLeftCell="A67">
      <selection activeCell="B112" sqref="B112:AE112"/>
    </sheetView>
  </sheetViews>
  <sheetFormatPr defaultColWidth="9.00390625" defaultRowHeight="12.75"/>
  <cols>
    <col min="1" max="1" width="46.00390625" style="16" customWidth="1"/>
    <col min="2" max="2" width="23.375" style="28" customWidth="1"/>
    <col min="3" max="3" width="108.00390625" style="53" customWidth="1"/>
    <col min="4" max="4" width="53.625" style="29" customWidth="1"/>
    <col min="5" max="5" width="56.75390625" style="28" customWidth="1"/>
    <col min="6" max="7" width="65.375" style="28" customWidth="1"/>
    <col min="8" max="11" width="62.125" style="28" customWidth="1"/>
    <col min="12" max="18" width="62.125" style="134" customWidth="1"/>
    <col min="19" max="19" width="61.75390625" style="134" customWidth="1"/>
    <col min="20" max="30" width="62.125" style="134" customWidth="1"/>
    <col min="31" max="31" width="61.125" style="134" customWidth="1"/>
    <col min="32" max="32" width="9.125" style="16" customWidth="1"/>
    <col min="33" max="16384" width="9.125" style="16" customWidth="1"/>
  </cols>
  <sheetData>
    <row r="1" spans="2:31" ht="34.5" customHeight="1">
      <c r="B1" s="16"/>
      <c r="C1" s="16"/>
      <c r="D1" s="62"/>
      <c r="E1" s="62"/>
      <c r="F1" s="285" t="s">
        <v>112</v>
      </c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</row>
    <row r="2" spans="2:31" ht="34.5" customHeight="1">
      <c r="B2" s="16"/>
      <c r="C2" s="16"/>
      <c r="D2" s="62"/>
      <c r="E2" s="62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</row>
    <row r="3" spans="2:31" ht="34.5" customHeight="1">
      <c r="B3" s="16"/>
      <c r="C3" s="16"/>
      <c r="D3" s="62"/>
      <c r="E3" s="62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</row>
    <row r="4" spans="4:31" ht="35.25" customHeight="1" thickBot="1">
      <c r="D4" s="63"/>
      <c r="E4" s="63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</row>
    <row r="5" spans="1:31" ht="35.25" customHeight="1">
      <c r="A5" s="201"/>
      <c r="B5" s="123"/>
      <c r="C5" s="124"/>
      <c r="D5" s="124"/>
      <c r="E5" s="125"/>
      <c r="F5" s="125"/>
      <c r="G5" s="125"/>
      <c r="H5" s="125"/>
      <c r="I5" s="125"/>
      <c r="J5" s="125"/>
      <c r="K5" s="12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6"/>
    </row>
    <row r="6" spans="1:31" ht="33" customHeight="1" thickBot="1">
      <c r="A6" s="202"/>
      <c r="B6" s="126"/>
      <c r="C6" s="63"/>
      <c r="D6" s="63"/>
      <c r="E6" s="64"/>
      <c r="F6" s="64"/>
      <c r="G6" s="64"/>
      <c r="H6" s="65"/>
      <c r="I6" s="65"/>
      <c r="J6" s="65"/>
      <c r="K6" s="65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8"/>
    </row>
    <row r="7" spans="1:31" s="25" customFormat="1" ht="110.25" customHeight="1">
      <c r="A7" s="199"/>
      <c r="B7" s="287" t="s">
        <v>26</v>
      </c>
      <c r="C7" s="289" t="s">
        <v>3</v>
      </c>
      <c r="D7" s="283" t="s">
        <v>27</v>
      </c>
      <c r="E7" s="291" t="s">
        <v>141</v>
      </c>
      <c r="F7" s="283" t="s">
        <v>4</v>
      </c>
      <c r="G7" s="283" t="s">
        <v>111</v>
      </c>
      <c r="H7" s="283" t="s">
        <v>69</v>
      </c>
      <c r="I7" s="283" t="s">
        <v>70</v>
      </c>
      <c r="J7" s="283" t="s">
        <v>71</v>
      </c>
      <c r="K7" s="283" t="s">
        <v>72</v>
      </c>
      <c r="L7" s="283" t="s">
        <v>73</v>
      </c>
      <c r="M7" s="283" t="s">
        <v>74</v>
      </c>
      <c r="N7" s="283" t="s">
        <v>75</v>
      </c>
      <c r="O7" s="283" t="s">
        <v>76</v>
      </c>
      <c r="P7" s="283" t="s">
        <v>77</v>
      </c>
      <c r="Q7" s="283" t="s">
        <v>78</v>
      </c>
      <c r="R7" s="283" t="s">
        <v>79</v>
      </c>
      <c r="S7" s="283" t="s">
        <v>80</v>
      </c>
      <c r="T7" s="283" t="s">
        <v>81</v>
      </c>
      <c r="U7" s="283" t="s">
        <v>82</v>
      </c>
      <c r="V7" s="283" t="s">
        <v>83</v>
      </c>
      <c r="W7" s="283" t="s">
        <v>84</v>
      </c>
      <c r="X7" s="283" t="s">
        <v>85</v>
      </c>
      <c r="Y7" s="283" t="s">
        <v>86</v>
      </c>
      <c r="Z7" s="283" t="s">
        <v>87</v>
      </c>
      <c r="AA7" s="283" t="s">
        <v>88</v>
      </c>
      <c r="AB7" s="283" t="s">
        <v>89</v>
      </c>
      <c r="AC7" s="283" t="s">
        <v>90</v>
      </c>
      <c r="AD7" s="283" t="s">
        <v>91</v>
      </c>
      <c r="AE7" s="283" t="s">
        <v>92</v>
      </c>
    </row>
    <row r="8" spans="1:31" s="25" customFormat="1" ht="45.75" customHeight="1" thickBot="1">
      <c r="A8" s="200"/>
      <c r="B8" s="288"/>
      <c r="C8" s="290"/>
      <c r="D8" s="284"/>
      <c r="E8" s="292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</row>
    <row r="9" spans="1:31" s="25" customFormat="1" ht="33.75" thickBot="1">
      <c r="A9" s="198"/>
      <c r="B9" s="17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">
        <v>11</v>
      </c>
      <c r="M9" s="1">
        <v>12</v>
      </c>
      <c r="N9" s="1">
        <v>13</v>
      </c>
      <c r="O9" s="1">
        <v>14</v>
      </c>
      <c r="P9" s="1">
        <v>15</v>
      </c>
      <c r="Q9" s="1">
        <v>16</v>
      </c>
      <c r="R9" s="1">
        <v>17</v>
      </c>
      <c r="S9" s="1">
        <v>18</v>
      </c>
      <c r="T9" s="1">
        <v>19</v>
      </c>
      <c r="U9" s="1">
        <v>20</v>
      </c>
      <c r="V9" s="1">
        <v>21</v>
      </c>
      <c r="W9" s="1">
        <v>22</v>
      </c>
      <c r="X9" s="1">
        <v>23</v>
      </c>
      <c r="Y9" s="1">
        <v>24</v>
      </c>
      <c r="Z9" s="1">
        <v>25</v>
      </c>
      <c r="AA9" s="1">
        <v>26</v>
      </c>
      <c r="AB9" s="1">
        <v>27</v>
      </c>
      <c r="AC9" s="1">
        <v>28</v>
      </c>
      <c r="AD9" s="1">
        <v>29</v>
      </c>
      <c r="AE9" s="1">
        <v>30</v>
      </c>
    </row>
    <row r="10" spans="1:31" ht="98.25" customHeight="1" thickBot="1">
      <c r="A10" s="197"/>
      <c r="B10" s="27" t="s">
        <v>45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30"/>
    </row>
    <row r="11" spans="1:31" ht="32.25" thickBot="1">
      <c r="A11" s="197"/>
      <c r="B11" s="229" t="s">
        <v>10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58"/>
    </row>
    <row r="12" spans="1:31" ht="33" customHeight="1">
      <c r="A12" s="267"/>
      <c r="B12" s="267">
        <v>1</v>
      </c>
      <c r="C12" s="161" t="s">
        <v>113</v>
      </c>
      <c r="D12" s="315" t="s">
        <v>11</v>
      </c>
      <c r="E12" s="267" t="s">
        <v>142</v>
      </c>
      <c r="F12" s="10"/>
      <c r="G12" s="7" t="s">
        <v>28</v>
      </c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66"/>
    </row>
    <row r="13" spans="1:31" ht="33" customHeight="1">
      <c r="A13" s="268"/>
      <c r="B13" s="268"/>
      <c r="C13" s="162" t="s">
        <v>46</v>
      </c>
      <c r="D13" s="316"/>
      <c r="E13" s="268"/>
      <c r="F13" s="5" t="s">
        <v>93</v>
      </c>
      <c r="G13" s="243" t="s">
        <v>29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3">
        <v>0</v>
      </c>
    </row>
    <row r="14" spans="1:31" ht="33" customHeight="1">
      <c r="A14" s="268"/>
      <c r="B14" s="268"/>
      <c r="C14" s="162" t="s">
        <v>47</v>
      </c>
      <c r="D14" s="316"/>
      <c r="E14" s="268"/>
      <c r="F14" s="11" t="s">
        <v>94</v>
      </c>
      <c r="G14" s="293"/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0">
        <v>0</v>
      </c>
    </row>
    <row r="15" spans="1:31" ht="33" customHeight="1">
      <c r="A15" s="268"/>
      <c r="B15" s="268"/>
      <c r="C15" s="162" t="s">
        <v>114</v>
      </c>
      <c r="D15" s="317"/>
      <c r="E15" s="268"/>
      <c r="F15" s="78" t="s">
        <v>95</v>
      </c>
      <c r="G15" s="103"/>
      <c r="H15" s="79">
        <f aca="true" t="shared" si="0" ref="H15:AE15">H13+H14</f>
        <v>0</v>
      </c>
      <c r="I15" s="79">
        <f t="shared" si="0"/>
        <v>0</v>
      </c>
      <c r="J15" s="79">
        <f t="shared" si="0"/>
        <v>0</v>
      </c>
      <c r="K15" s="79">
        <f t="shared" si="0"/>
        <v>0</v>
      </c>
      <c r="L15" s="79">
        <f t="shared" si="0"/>
        <v>0</v>
      </c>
      <c r="M15" s="79">
        <f t="shared" si="0"/>
        <v>0</v>
      </c>
      <c r="N15" s="79">
        <f t="shared" si="0"/>
        <v>0</v>
      </c>
      <c r="O15" s="79">
        <f t="shared" si="0"/>
        <v>0</v>
      </c>
      <c r="P15" s="79">
        <f t="shared" si="0"/>
        <v>0</v>
      </c>
      <c r="Q15" s="79">
        <f t="shared" si="0"/>
        <v>0</v>
      </c>
      <c r="R15" s="79">
        <f t="shared" si="0"/>
        <v>0</v>
      </c>
      <c r="S15" s="79">
        <f t="shared" si="0"/>
        <v>0</v>
      </c>
      <c r="T15" s="79">
        <f t="shared" si="0"/>
        <v>0</v>
      </c>
      <c r="U15" s="79">
        <f t="shared" si="0"/>
        <v>0</v>
      </c>
      <c r="V15" s="79">
        <f t="shared" si="0"/>
        <v>0</v>
      </c>
      <c r="W15" s="79">
        <f t="shared" si="0"/>
        <v>0</v>
      </c>
      <c r="X15" s="79">
        <f t="shared" si="0"/>
        <v>0</v>
      </c>
      <c r="Y15" s="79">
        <f t="shared" si="0"/>
        <v>0</v>
      </c>
      <c r="Z15" s="79">
        <f t="shared" si="0"/>
        <v>0</v>
      </c>
      <c r="AA15" s="79">
        <f t="shared" si="0"/>
        <v>0</v>
      </c>
      <c r="AB15" s="79">
        <f t="shared" si="0"/>
        <v>0</v>
      </c>
      <c r="AC15" s="79">
        <f t="shared" si="0"/>
        <v>0</v>
      </c>
      <c r="AD15" s="79">
        <f t="shared" si="0"/>
        <v>0</v>
      </c>
      <c r="AE15" s="80">
        <f t="shared" si="0"/>
        <v>0</v>
      </c>
    </row>
    <row r="16" spans="1:31" ht="33" customHeight="1" thickBot="1">
      <c r="A16" s="268"/>
      <c r="B16" s="268"/>
      <c r="C16" s="162" t="s">
        <v>22</v>
      </c>
      <c r="D16" s="317"/>
      <c r="E16" s="268"/>
      <c r="F16" s="6"/>
      <c r="G16" s="9" t="s">
        <v>30</v>
      </c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2"/>
    </row>
    <row r="17" spans="1:31" ht="33" customHeight="1" thickBot="1">
      <c r="A17" s="268"/>
      <c r="B17" s="268"/>
      <c r="C17" s="162" t="s">
        <v>115</v>
      </c>
      <c r="D17" s="317"/>
      <c r="E17" s="268"/>
      <c r="F17" s="191" t="s">
        <v>137</v>
      </c>
      <c r="G17" s="192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93"/>
    </row>
    <row r="18" spans="1:31" ht="33" customHeight="1">
      <c r="A18" s="313" t="s">
        <v>140</v>
      </c>
      <c r="B18" s="267">
        <v>2</v>
      </c>
      <c r="C18" s="166" t="s">
        <v>116</v>
      </c>
      <c r="D18" s="318" t="s">
        <v>119</v>
      </c>
      <c r="E18" s="267" t="s">
        <v>142</v>
      </c>
      <c r="F18" s="5"/>
      <c r="G18" s="104" t="s">
        <v>28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0"/>
    </row>
    <row r="19" spans="1:31" ht="33" customHeight="1">
      <c r="A19" s="314"/>
      <c r="B19" s="268"/>
      <c r="C19" s="167" t="s">
        <v>117</v>
      </c>
      <c r="D19" s="319"/>
      <c r="E19" s="268"/>
      <c r="F19" s="14"/>
      <c r="G19" s="8" t="s">
        <v>29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3"/>
    </row>
    <row r="20" spans="1:31" ht="33" customHeight="1" thickBot="1">
      <c r="A20" s="314"/>
      <c r="B20" s="268"/>
      <c r="C20" s="168" t="s">
        <v>48</v>
      </c>
      <c r="D20" s="319"/>
      <c r="E20" s="268"/>
      <c r="F20" s="6"/>
      <c r="G20" s="9" t="s">
        <v>30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6">
        <v>0</v>
      </c>
    </row>
    <row r="21" spans="1:31" ht="46.5" customHeight="1" thickBot="1">
      <c r="A21" s="314"/>
      <c r="B21" s="268"/>
      <c r="C21" s="168" t="s">
        <v>118</v>
      </c>
      <c r="D21" s="319"/>
      <c r="E21" s="268"/>
      <c r="F21" s="10" t="s">
        <v>138</v>
      </c>
      <c r="G21" s="194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90"/>
    </row>
    <row r="22" spans="1:31" ht="33" customHeight="1">
      <c r="A22" s="310" t="s">
        <v>140</v>
      </c>
      <c r="B22" s="275">
        <v>3</v>
      </c>
      <c r="C22" s="170" t="s">
        <v>120</v>
      </c>
      <c r="D22" s="195" t="s">
        <v>124</v>
      </c>
      <c r="E22" s="275" t="s">
        <v>142</v>
      </c>
      <c r="F22" s="68"/>
      <c r="G22" s="7" t="s">
        <v>28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66">
        <v>0</v>
      </c>
    </row>
    <row r="23" spans="1:31" ht="33" customHeight="1">
      <c r="A23" s="311"/>
      <c r="B23" s="276"/>
      <c r="C23" s="169" t="s">
        <v>31</v>
      </c>
      <c r="D23" s="196" t="s">
        <v>125</v>
      </c>
      <c r="E23" s="276"/>
      <c r="F23" s="69"/>
      <c r="G23" s="8" t="s">
        <v>29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v>0</v>
      </c>
      <c r="AD23" s="74">
        <v>0</v>
      </c>
      <c r="AE23" s="73">
        <v>0</v>
      </c>
    </row>
    <row r="24" spans="1:31" ht="33" customHeight="1" thickBot="1">
      <c r="A24" s="311"/>
      <c r="B24" s="276"/>
      <c r="C24" s="169" t="s">
        <v>50</v>
      </c>
      <c r="D24" s="172"/>
      <c r="E24" s="276"/>
      <c r="F24" s="129"/>
      <c r="G24" s="13" t="s">
        <v>30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  <c r="AC24" s="81">
        <v>0</v>
      </c>
      <c r="AD24" s="81">
        <v>0</v>
      </c>
      <c r="AE24" s="82">
        <v>0</v>
      </c>
    </row>
    <row r="25" spans="1:31" ht="33" customHeight="1">
      <c r="A25" s="311"/>
      <c r="B25" s="276"/>
      <c r="C25" s="103" t="s">
        <v>51</v>
      </c>
      <c r="D25" s="172"/>
      <c r="E25" s="276"/>
      <c r="F25" s="264" t="s">
        <v>24</v>
      </c>
      <c r="G25" s="203"/>
      <c r="H25" s="203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7"/>
    </row>
    <row r="26" spans="1:31" ht="33" customHeight="1">
      <c r="A26" s="311"/>
      <c r="B26" s="276"/>
      <c r="C26" s="103" t="s">
        <v>121</v>
      </c>
      <c r="D26" s="172"/>
      <c r="E26" s="276"/>
      <c r="F26" s="265"/>
      <c r="G26" s="204"/>
      <c r="H26" s="204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9"/>
    </row>
    <row r="27" spans="1:31" ht="33" customHeight="1">
      <c r="A27" s="311"/>
      <c r="B27" s="276"/>
      <c r="C27" s="103" t="s">
        <v>122</v>
      </c>
      <c r="D27" s="173"/>
      <c r="E27" s="276"/>
      <c r="F27" s="265"/>
      <c r="G27" s="204"/>
      <c r="H27" s="204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9"/>
    </row>
    <row r="28" spans="1:31" ht="33" customHeight="1">
      <c r="A28" s="311"/>
      <c r="B28" s="276"/>
      <c r="C28" s="103" t="s">
        <v>123</v>
      </c>
      <c r="D28" s="173"/>
      <c r="E28" s="276"/>
      <c r="F28" s="265"/>
      <c r="G28" s="204"/>
      <c r="H28" s="204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9"/>
    </row>
    <row r="29" spans="1:31" ht="33" customHeight="1" thickBot="1">
      <c r="A29" s="312"/>
      <c r="B29" s="277"/>
      <c r="C29" s="171" t="s">
        <v>49</v>
      </c>
      <c r="D29" s="174"/>
      <c r="E29" s="277"/>
      <c r="F29" s="266"/>
      <c r="G29" s="205"/>
      <c r="H29" s="205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1"/>
    </row>
    <row r="30" spans="1:31" ht="33" customHeight="1">
      <c r="A30" s="267"/>
      <c r="B30" s="267">
        <v>4</v>
      </c>
      <c r="C30" s="164" t="s">
        <v>54</v>
      </c>
      <c r="D30" s="227" t="s">
        <v>55</v>
      </c>
      <c r="E30" s="267" t="s">
        <v>142</v>
      </c>
      <c r="F30" s="10"/>
      <c r="G30" s="7" t="s">
        <v>28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</row>
    <row r="31" spans="1:31" ht="33" customHeight="1">
      <c r="A31" s="268"/>
      <c r="B31" s="268"/>
      <c r="C31" s="175" t="s">
        <v>56</v>
      </c>
      <c r="D31" s="227"/>
      <c r="E31" s="268"/>
      <c r="F31" s="11"/>
      <c r="G31" s="8" t="s">
        <v>29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</row>
    <row r="32" spans="1:31" ht="33" customHeight="1">
      <c r="A32" s="268"/>
      <c r="B32" s="268"/>
      <c r="C32" s="196" t="s">
        <v>57</v>
      </c>
      <c r="D32" s="227"/>
      <c r="E32" s="268"/>
      <c r="F32" s="5" t="s">
        <v>17</v>
      </c>
      <c r="G32" s="294" t="s">
        <v>30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73">
        <v>0</v>
      </c>
      <c r="AA32" s="73">
        <v>0</v>
      </c>
      <c r="AB32" s="73">
        <v>0</v>
      </c>
      <c r="AC32" s="73">
        <v>0</v>
      </c>
      <c r="AD32" s="73">
        <v>0</v>
      </c>
      <c r="AE32" s="73">
        <v>0</v>
      </c>
    </row>
    <row r="33" spans="1:31" ht="33" customHeight="1">
      <c r="A33" s="268"/>
      <c r="B33" s="268"/>
      <c r="C33" s="165" t="s">
        <v>58</v>
      </c>
      <c r="D33" s="227"/>
      <c r="E33" s="268"/>
      <c r="F33" s="11" t="s">
        <v>25</v>
      </c>
      <c r="G33" s="295"/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</row>
    <row r="34" spans="1:31" ht="34.5" customHeight="1" thickBot="1">
      <c r="A34" s="268"/>
      <c r="B34" s="268"/>
      <c r="C34" s="165" t="s">
        <v>59</v>
      </c>
      <c r="D34" s="227"/>
      <c r="E34" s="268"/>
      <c r="F34" s="105" t="s">
        <v>108</v>
      </c>
      <c r="G34" s="105"/>
      <c r="H34" s="106">
        <f>H32+H33</f>
        <v>0</v>
      </c>
      <c r="I34" s="106">
        <f aca="true" t="shared" si="1" ref="I34:AE34">I32+I33</f>
        <v>0</v>
      </c>
      <c r="J34" s="106">
        <f t="shared" si="1"/>
        <v>0</v>
      </c>
      <c r="K34" s="106">
        <f t="shared" si="1"/>
        <v>0</v>
      </c>
      <c r="L34" s="139">
        <f t="shared" si="1"/>
        <v>0</v>
      </c>
      <c r="M34" s="139">
        <f t="shared" si="1"/>
        <v>0</v>
      </c>
      <c r="N34" s="139">
        <f t="shared" si="1"/>
        <v>0</v>
      </c>
      <c r="O34" s="139">
        <f t="shared" si="1"/>
        <v>0</v>
      </c>
      <c r="P34" s="139">
        <f t="shared" si="1"/>
        <v>0</v>
      </c>
      <c r="Q34" s="139">
        <f t="shared" si="1"/>
        <v>0</v>
      </c>
      <c r="R34" s="139">
        <f t="shared" si="1"/>
        <v>0</v>
      </c>
      <c r="S34" s="139">
        <f t="shared" si="1"/>
        <v>0</v>
      </c>
      <c r="T34" s="139">
        <f t="shared" si="1"/>
        <v>0</v>
      </c>
      <c r="U34" s="139">
        <f t="shared" si="1"/>
        <v>0</v>
      </c>
      <c r="V34" s="139">
        <f t="shared" si="1"/>
        <v>0</v>
      </c>
      <c r="W34" s="139">
        <f t="shared" si="1"/>
        <v>0</v>
      </c>
      <c r="X34" s="139">
        <f t="shared" si="1"/>
        <v>0</v>
      </c>
      <c r="Y34" s="139">
        <f t="shared" si="1"/>
        <v>0</v>
      </c>
      <c r="Z34" s="139">
        <f t="shared" si="1"/>
        <v>0</v>
      </c>
      <c r="AA34" s="139">
        <f t="shared" si="1"/>
        <v>0</v>
      </c>
      <c r="AB34" s="139">
        <f t="shared" si="1"/>
        <v>0</v>
      </c>
      <c r="AC34" s="139">
        <f t="shared" si="1"/>
        <v>0</v>
      </c>
      <c r="AD34" s="139">
        <f t="shared" si="1"/>
        <v>0</v>
      </c>
      <c r="AE34" s="139">
        <f t="shared" si="1"/>
        <v>0</v>
      </c>
    </row>
    <row r="35" spans="1:31" ht="89.25" customHeight="1">
      <c r="A35" s="268"/>
      <c r="B35" s="268"/>
      <c r="C35" s="176" t="s">
        <v>126</v>
      </c>
      <c r="D35" s="227"/>
      <c r="E35" s="268"/>
      <c r="F35" s="10"/>
      <c r="G35" s="302"/>
      <c r="H35" s="296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8"/>
    </row>
    <row r="36" spans="1:31" ht="33" customHeight="1" thickBot="1">
      <c r="A36" s="268"/>
      <c r="B36" s="268"/>
      <c r="C36" s="175" t="s">
        <v>127</v>
      </c>
      <c r="D36" s="227"/>
      <c r="E36" s="268"/>
      <c r="F36" s="4"/>
      <c r="G36" s="303"/>
      <c r="H36" s="299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1"/>
    </row>
    <row r="37" spans="1:31" ht="33" customHeight="1">
      <c r="A37" s="267"/>
      <c r="B37" s="267">
        <v>5</v>
      </c>
      <c r="C37" s="170" t="s">
        <v>128</v>
      </c>
      <c r="D37" s="306" t="s">
        <v>133</v>
      </c>
      <c r="E37" s="267" t="s">
        <v>143</v>
      </c>
      <c r="F37" s="10" t="s">
        <v>105</v>
      </c>
      <c r="G37" s="263" t="s">
        <v>28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</row>
    <row r="38" spans="1:31" ht="33" customHeight="1">
      <c r="A38" s="268"/>
      <c r="B38" s="268"/>
      <c r="C38" s="172" t="s">
        <v>129</v>
      </c>
      <c r="D38" s="307"/>
      <c r="E38" s="268"/>
      <c r="F38" s="5" t="s">
        <v>145</v>
      </c>
      <c r="G38" s="304"/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</row>
    <row r="39" spans="1:31" ht="33" customHeight="1">
      <c r="A39" s="268"/>
      <c r="B39" s="268"/>
      <c r="C39" s="103" t="s">
        <v>130</v>
      </c>
      <c r="D39" s="307"/>
      <c r="E39" s="268"/>
      <c r="F39" s="5" t="s">
        <v>146</v>
      </c>
      <c r="G39" s="304"/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</row>
    <row r="40" spans="1:31" ht="33" customHeight="1">
      <c r="A40" s="268"/>
      <c r="B40" s="268"/>
      <c r="C40" s="103" t="s">
        <v>131</v>
      </c>
      <c r="D40" s="307"/>
      <c r="E40" s="268"/>
      <c r="F40" s="5" t="s">
        <v>147</v>
      </c>
      <c r="G40" s="305"/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</row>
    <row r="41" spans="1:31" ht="33" customHeight="1">
      <c r="A41" s="268"/>
      <c r="B41" s="268"/>
      <c r="C41" s="103" t="s">
        <v>132</v>
      </c>
      <c r="D41" s="307"/>
      <c r="E41" s="268"/>
      <c r="F41" s="178" t="s">
        <v>96</v>
      </c>
      <c r="G41" s="180"/>
      <c r="H41" s="179">
        <f>H37+H38+H39+H40</f>
        <v>0</v>
      </c>
      <c r="I41" s="179">
        <f aca="true" t="shared" si="2" ref="I41:AE41">I37+I38+I39+I40</f>
        <v>0</v>
      </c>
      <c r="J41" s="179">
        <f t="shared" si="2"/>
        <v>0</v>
      </c>
      <c r="K41" s="179">
        <f t="shared" si="2"/>
        <v>0</v>
      </c>
      <c r="L41" s="179">
        <f t="shared" si="2"/>
        <v>0</v>
      </c>
      <c r="M41" s="179">
        <f t="shared" si="2"/>
        <v>0</v>
      </c>
      <c r="N41" s="179">
        <f t="shared" si="2"/>
        <v>0</v>
      </c>
      <c r="O41" s="179">
        <f t="shared" si="2"/>
        <v>0</v>
      </c>
      <c r="P41" s="179">
        <f t="shared" si="2"/>
        <v>0</v>
      </c>
      <c r="Q41" s="179">
        <f t="shared" si="2"/>
        <v>0</v>
      </c>
      <c r="R41" s="179">
        <f t="shared" si="2"/>
        <v>0</v>
      </c>
      <c r="S41" s="179">
        <f t="shared" si="2"/>
        <v>0</v>
      </c>
      <c r="T41" s="179">
        <f t="shared" si="2"/>
        <v>0</v>
      </c>
      <c r="U41" s="179">
        <f t="shared" si="2"/>
        <v>0</v>
      </c>
      <c r="V41" s="179">
        <f t="shared" si="2"/>
        <v>0</v>
      </c>
      <c r="W41" s="179">
        <f t="shared" si="2"/>
        <v>0</v>
      </c>
      <c r="X41" s="179">
        <f t="shared" si="2"/>
        <v>0</v>
      </c>
      <c r="Y41" s="179">
        <f t="shared" si="2"/>
        <v>0</v>
      </c>
      <c r="Z41" s="179">
        <f t="shared" si="2"/>
        <v>0</v>
      </c>
      <c r="AA41" s="179">
        <f t="shared" si="2"/>
        <v>0</v>
      </c>
      <c r="AB41" s="179">
        <f t="shared" si="2"/>
        <v>0</v>
      </c>
      <c r="AC41" s="179">
        <f t="shared" si="2"/>
        <v>0</v>
      </c>
      <c r="AD41" s="179">
        <f t="shared" si="2"/>
        <v>0</v>
      </c>
      <c r="AE41" s="179">
        <f t="shared" si="2"/>
        <v>0</v>
      </c>
    </row>
    <row r="42" spans="1:31" ht="33" customHeight="1">
      <c r="A42" s="268"/>
      <c r="B42" s="268"/>
      <c r="C42" s="172"/>
      <c r="D42" s="196"/>
      <c r="E42" s="268"/>
      <c r="F42" s="11"/>
      <c r="G42" s="8" t="s">
        <v>29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</row>
    <row r="43" spans="1:31" ht="33" customHeight="1" thickBot="1">
      <c r="A43" s="268"/>
      <c r="B43" s="268"/>
      <c r="C43" s="103"/>
      <c r="D43" s="196"/>
      <c r="E43" s="268"/>
      <c r="F43" s="4"/>
      <c r="G43" s="15" t="s">
        <v>30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</row>
    <row r="44" spans="1:31" ht="33" customHeight="1" thickBot="1">
      <c r="A44" s="268"/>
      <c r="B44" s="268"/>
      <c r="C44" s="103"/>
      <c r="D44" s="181"/>
      <c r="E44" s="268"/>
      <c r="F44" s="10" t="s">
        <v>139</v>
      </c>
      <c r="G44" s="10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</row>
    <row r="45" spans="1:31" ht="30" customHeight="1" thickBot="1">
      <c r="A45" s="197"/>
      <c r="B45" s="229" t="s">
        <v>0</v>
      </c>
      <c r="C45" s="232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58"/>
    </row>
    <row r="46" spans="1:31" s="19" customFormat="1" ht="30" customHeight="1">
      <c r="A46" s="267"/>
      <c r="B46" s="267">
        <v>6</v>
      </c>
      <c r="C46" s="308" t="s">
        <v>134</v>
      </c>
      <c r="D46" s="253" t="s">
        <v>101</v>
      </c>
      <c r="E46" s="267" t="s">
        <v>144</v>
      </c>
      <c r="F46" s="10" t="s">
        <v>12</v>
      </c>
      <c r="G46" s="263" t="s">
        <v>28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66">
        <v>0</v>
      </c>
      <c r="AE46" s="66">
        <v>0</v>
      </c>
    </row>
    <row r="47" spans="1:31" ht="34.5" customHeight="1">
      <c r="A47" s="268"/>
      <c r="B47" s="268"/>
      <c r="C47" s="309"/>
      <c r="D47" s="269"/>
      <c r="E47" s="268"/>
      <c r="F47" s="11" t="s">
        <v>9</v>
      </c>
      <c r="G47" s="221"/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  <c r="Q47" s="73">
        <v>0</v>
      </c>
      <c r="R47" s="73">
        <v>0</v>
      </c>
      <c r="S47" s="73">
        <v>0</v>
      </c>
      <c r="T47" s="73">
        <v>0</v>
      </c>
      <c r="U47" s="73">
        <v>0</v>
      </c>
      <c r="V47" s="73">
        <v>0</v>
      </c>
      <c r="W47" s="73">
        <v>0</v>
      </c>
      <c r="X47" s="73">
        <v>0</v>
      </c>
      <c r="Y47" s="73">
        <v>0</v>
      </c>
      <c r="Z47" s="73">
        <v>0</v>
      </c>
      <c r="AA47" s="73">
        <v>0</v>
      </c>
      <c r="AB47" s="73">
        <v>0</v>
      </c>
      <c r="AC47" s="73">
        <v>0</v>
      </c>
      <c r="AD47" s="73">
        <v>0</v>
      </c>
      <c r="AE47" s="73">
        <v>0</v>
      </c>
    </row>
    <row r="48" spans="1:31" ht="34.5" customHeight="1">
      <c r="A48" s="268"/>
      <c r="B48" s="268"/>
      <c r="C48" s="309" t="s">
        <v>66</v>
      </c>
      <c r="D48" s="269"/>
      <c r="E48" s="268"/>
      <c r="F48" s="11" t="s">
        <v>100</v>
      </c>
      <c r="G48" s="221"/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  <c r="Q48" s="73">
        <v>0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  <c r="W48" s="73">
        <v>0</v>
      </c>
      <c r="X48" s="73">
        <v>0</v>
      </c>
      <c r="Y48" s="73">
        <v>0</v>
      </c>
      <c r="Z48" s="73">
        <v>0</v>
      </c>
      <c r="AA48" s="73">
        <v>0</v>
      </c>
      <c r="AB48" s="73">
        <v>0</v>
      </c>
      <c r="AC48" s="73">
        <v>0</v>
      </c>
      <c r="AD48" s="73">
        <v>0</v>
      </c>
      <c r="AE48" s="73">
        <v>0</v>
      </c>
    </row>
    <row r="49" spans="1:31" ht="34.5" customHeight="1">
      <c r="A49" s="268"/>
      <c r="B49" s="268"/>
      <c r="C49" s="309"/>
      <c r="D49" s="269"/>
      <c r="E49" s="268"/>
      <c r="F49" s="11" t="s">
        <v>68</v>
      </c>
      <c r="G49" s="221"/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  <c r="Q49" s="73">
        <v>0</v>
      </c>
      <c r="R49" s="73">
        <v>0</v>
      </c>
      <c r="S49" s="73">
        <v>0</v>
      </c>
      <c r="T49" s="73">
        <v>0</v>
      </c>
      <c r="U49" s="73">
        <v>0</v>
      </c>
      <c r="V49" s="73">
        <v>0</v>
      </c>
      <c r="W49" s="73">
        <v>0</v>
      </c>
      <c r="X49" s="73">
        <v>0</v>
      </c>
      <c r="Y49" s="73">
        <v>0</v>
      </c>
      <c r="Z49" s="73">
        <v>0</v>
      </c>
      <c r="AA49" s="73">
        <v>0</v>
      </c>
      <c r="AB49" s="73">
        <v>0</v>
      </c>
      <c r="AC49" s="73">
        <v>0</v>
      </c>
      <c r="AD49" s="73">
        <v>0</v>
      </c>
      <c r="AE49" s="73">
        <v>0</v>
      </c>
    </row>
    <row r="50" spans="1:31" ht="34.5" customHeight="1">
      <c r="A50" s="268"/>
      <c r="B50" s="268"/>
      <c r="C50" s="196"/>
      <c r="D50" s="269"/>
      <c r="E50" s="268"/>
      <c r="F50" s="11" t="s">
        <v>25</v>
      </c>
      <c r="G50" s="221"/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73">
        <v>0</v>
      </c>
      <c r="T50" s="73">
        <v>0</v>
      </c>
      <c r="U50" s="73">
        <v>0</v>
      </c>
      <c r="V50" s="73">
        <v>0</v>
      </c>
      <c r="W50" s="73">
        <v>0</v>
      </c>
      <c r="X50" s="73">
        <v>0</v>
      </c>
      <c r="Y50" s="73">
        <v>0</v>
      </c>
      <c r="Z50" s="73">
        <v>0</v>
      </c>
      <c r="AA50" s="73">
        <v>0</v>
      </c>
      <c r="AB50" s="73">
        <v>0</v>
      </c>
      <c r="AC50" s="73">
        <v>0</v>
      </c>
      <c r="AD50" s="73">
        <v>0</v>
      </c>
      <c r="AE50" s="73">
        <v>0</v>
      </c>
    </row>
    <row r="51" spans="1:31" ht="34.5" customHeight="1">
      <c r="A51" s="268"/>
      <c r="B51" s="268"/>
      <c r="C51" s="196"/>
      <c r="D51" s="269"/>
      <c r="E51" s="268"/>
      <c r="F51" s="11" t="s">
        <v>5</v>
      </c>
      <c r="G51" s="305"/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73">
        <v>0</v>
      </c>
      <c r="W51" s="73">
        <v>0</v>
      </c>
      <c r="X51" s="73">
        <v>0</v>
      </c>
      <c r="Y51" s="73">
        <v>0</v>
      </c>
      <c r="Z51" s="73">
        <v>0</v>
      </c>
      <c r="AA51" s="73">
        <v>0</v>
      </c>
      <c r="AB51" s="73">
        <v>0</v>
      </c>
      <c r="AC51" s="73">
        <v>0</v>
      </c>
      <c r="AD51" s="73">
        <v>0</v>
      </c>
      <c r="AE51" s="73">
        <v>0</v>
      </c>
    </row>
    <row r="52" spans="1:31" ht="34.5" customHeight="1">
      <c r="A52" s="268"/>
      <c r="B52" s="268"/>
      <c r="C52" s="196"/>
      <c r="D52" s="269"/>
      <c r="E52" s="268"/>
      <c r="F52" s="93" t="s">
        <v>96</v>
      </c>
      <c r="G52" s="93"/>
      <c r="H52" s="89">
        <f>H46+H47+H48+H49+H50+H51</f>
        <v>0</v>
      </c>
      <c r="I52" s="89">
        <f aca="true" t="shared" si="3" ref="I52:AE52">I46+I47+I48+I49+I50+I51</f>
        <v>0</v>
      </c>
      <c r="J52" s="89">
        <f t="shared" si="3"/>
        <v>0</v>
      </c>
      <c r="K52" s="89">
        <f t="shared" si="3"/>
        <v>0</v>
      </c>
      <c r="L52" s="89">
        <f t="shared" si="3"/>
        <v>0</v>
      </c>
      <c r="M52" s="89">
        <f t="shared" si="3"/>
        <v>0</v>
      </c>
      <c r="N52" s="89">
        <f t="shared" si="3"/>
        <v>0</v>
      </c>
      <c r="O52" s="89">
        <f t="shared" si="3"/>
        <v>0</v>
      </c>
      <c r="P52" s="89">
        <f t="shared" si="3"/>
        <v>0</v>
      </c>
      <c r="Q52" s="89">
        <f t="shared" si="3"/>
        <v>0</v>
      </c>
      <c r="R52" s="89">
        <f t="shared" si="3"/>
        <v>0</v>
      </c>
      <c r="S52" s="89">
        <f t="shared" si="3"/>
        <v>0</v>
      </c>
      <c r="T52" s="89">
        <f t="shared" si="3"/>
        <v>0</v>
      </c>
      <c r="U52" s="89">
        <f t="shared" si="3"/>
        <v>0</v>
      </c>
      <c r="V52" s="89">
        <f t="shared" si="3"/>
        <v>0</v>
      </c>
      <c r="W52" s="89">
        <f t="shared" si="3"/>
        <v>0</v>
      </c>
      <c r="X52" s="89">
        <f t="shared" si="3"/>
        <v>0</v>
      </c>
      <c r="Y52" s="89">
        <f t="shared" si="3"/>
        <v>0</v>
      </c>
      <c r="Z52" s="89">
        <f t="shared" si="3"/>
        <v>0</v>
      </c>
      <c r="AA52" s="89">
        <f t="shared" si="3"/>
        <v>0</v>
      </c>
      <c r="AB52" s="89">
        <f t="shared" si="3"/>
        <v>0</v>
      </c>
      <c r="AC52" s="89">
        <f t="shared" si="3"/>
        <v>0</v>
      </c>
      <c r="AD52" s="89">
        <f t="shared" si="3"/>
        <v>0</v>
      </c>
      <c r="AE52" s="89">
        <f t="shared" si="3"/>
        <v>0</v>
      </c>
    </row>
    <row r="53" spans="1:31" ht="32.25" customHeight="1">
      <c r="A53" s="268"/>
      <c r="B53" s="268"/>
      <c r="C53" s="175"/>
      <c r="D53" s="269"/>
      <c r="E53" s="268"/>
      <c r="F53" s="5"/>
      <c r="G53" s="104" t="s">
        <v>29</v>
      </c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</row>
    <row r="54" spans="1:31" s="22" customFormat="1" ht="32.25" customHeight="1" thickBot="1">
      <c r="A54" s="268"/>
      <c r="B54" s="268"/>
      <c r="C54" s="175"/>
      <c r="D54" s="269"/>
      <c r="E54" s="268"/>
      <c r="F54" s="6"/>
      <c r="G54" s="13" t="s">
        <v>30</v>
      </c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</row>
    <row r="55" spans="1:31" s="22" customFormat="1" ht="32.25" customHeight="1" thickBot="1">
      <c r="A55" s="271"/>
      <c r="B55" s="271"/>
      <c r="C55" s="175"/>
      <c r="D55" s="270"/>
      <c r="E55" s="271"/>
      <c r="F55" s="5"/>
      <c r="G55" s="128"/>
      <c r="H55" s="280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2"/>
    </row>
    <row r="56" spans="1:31" ht="34.5" customHeight="1">
      <c r="A56" s="267"/>
      <c r="B56" s="267">
        <v>7</v>
      </c>
      <c r="C56" s="185" t="s">
        <v>63</v>
      </c>
      <c r="D56" s="278" t="s">
        <v>102</v>
      </c>
      <c r="E56" s="267" t="s">
        <v>144</v>
      </c>
      <c r="F56" s="10" t="s">
        <v>9</v>
      </c>
      <c r="G56" s="263" t="s">
        <v>28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66">
        <v>0</v>
      </c>
      <c r="T56" s="66">
        <v>0</v>
      </c>
      <c r="U56" s="66">
        <v>0</v>
      </c>
      <c r="V56" s="66">
        <v>0</v>
      </c>
      <c r="W56" s="66">
        <v>0</v>
      </c>
      <c r="X56" s="66">
        <v>0</v>
      </c>
      <c r="Y56" s="66">
        <v>0</v>
      </c>
      <c r="Z56" s="66">
        <v>0</v>
      </c>
      <c r="AA56" s="66">
        <v>0</v>
      </c>
      <c r="AB56" s="66">
        <v>0</v>
      </c>
      <c r="AC56" s="66">
        <v>0</v>
      </c>
      <c r="AD56" s="66">
        <v>0</v>
      </c>
      <c r="AE56" s="66">
        <v>0</v>
      </c>
    </row>
    <row r="57" spans="1:31" ht="34.5" customHeight="1">
      <c r="A57" s="268"/>
      <c r="B57" s="268"/>
      <c r="C57" s="184" t="s">
        <v>64</v>
      </c>
      <c r="D57" s="279"/>
      <c r="E57" s="268"/>
      <c r="F57" s="11" t="s">
        <v>14</v>
      </c>
      <c r="G57" s="221"/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73">
        <v>0</v>
      </c>
      <c r="S57" s="73">
        <v>0</v>
      </c>
      <c r="T57" s="73">
        <v>0</v>
      </c>
      <c r="U57" s="73">
        <v>0</v>
      </c>
      <c r="V57" s="73">
        <v>0</v>
      </c>
      <c r="W57" s="73">
        <v>0</v>
      </c>
      <c r="X57" s="73">
        <v>0</v>
      </c>
      <c r="Y57" s="73">
        <v>0</v>
      </c>
      <c r="Z57" s="73">
        <v>0</v>
      </c>
      <c r="AA57" s="73">
        <v>0</v>
      </c>
      <c r="AB57" s="73">
        <v>0</v>
      </c>
      <c r="AC57" s="73">
        <v>0</v>
      </c>
      <c r="AD57" s="73">
        <v>0</v>
      </c>
      <c r="AE57" s="73">
        <v>0</v>
      </c>
    </row>
    <row r="58" spans="1:31" ht="34.5" customHeight="1">
      <c r="A58" s="268"/>
      <c r="B58" s="268"/>
      <c r="C58" s="183" t="s">
        <v>135</v>
      </c>
      <c r="D58" s="279"/>
      <c r="E58" s="268"/>
      <c r="F58" s="11" t="s">
        <v>15</v>
      </c>
      <c r="G58" s="221"/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  <c r="Q58" s="73">
        <v>0</v>
      </c>
      <c r="R58" s="73">
        <v>0</v>
      </c>
      <c r="S58" s="73">
        <v>0</v>
      </c>
      <c r="T58" s="73">
        <v>0</v>
      </c>
      <c r="U58" s="73">
        <v>0</v>
      </c>
      <c r="V58" s="73">
        <v>0</v>
      </c>
      <c r="W58" s="73">
        <v>0</v>
      </c>
      <c r="X58" s="73">
        <v>0</v>
      </c>
      <c r="Y58" s="73">
        <v>0</v>
      </c>
      <c r="Z58" s="73">
        <v>0</v>
      </c>
      <c r="AA58" s="73">
        <v>0</v>
      </c>
      <c r="AB58" s="73">
        <v>0</v>
      </c>
      <c r="AC58" s="73">
        <v>0</v>
      </c>
      <c r="AD58" s="73">
        <v>0</v>
      </c>
      <c r="AE58" s="73">
        <v>0</v>
      </c>
    </row>
    <row r="59" spans="1:31" ht="34.5" customHeight="1">
      <c r="A59" s="268"/>
      <c r="B59" s="268"/>
      <c r="C59" s="183"/>
      <c r="D59" s="279"/>
      <c r="E59" s="268"/>
      <c r="F59" s="11" t="s">
        <v>68</v>
      </c>
      <c r="G59" s="305"/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73">
        <v>0</v>
      </c>
      <c r="U59" s="73">
        <v>0</v>
      </c>
      <c r="V59" s="73">
        <v>0</v>
      </c>
      <c r="W59" s="73">
        <v>0</v>
      </c>
      <c r="X59" s="73">
        <v>0</v>
      </c>
      <c r="Y59" s="73">
        <v>0</v>
      </c>
      <c r="Z59" s="73">
        <v>0</v>
      </c>
      <c r="AA59" s="73">
        <v>0</v>
      </c>
      <c r="AB59" s="73">
        <v>0</v>
      </c>
      <c r="AC59" s="73">
        <v>0</v>
      </c>
      <c r="AD59" s="73">
        <v>0</v>
      </c>
      <c r="AE59" s="73">
        <v>0</v>
      </c>
    </row>
    <row r="60" spans="1:31" ht="34.5" customHeight="1">
      <c r="A60" s="268"/>
      <c r="B60" s="268"/>
      <c r="C60" s="183" t="s">
        <v>67</v>
      </c>
      <c r="D60" s="279"/>
      <c r="E60" s="268"/>
      <c r="F60" s="93" t="s">
        <v>96</v>
      </c>
      <c r="G60" s="93"/>
      <c r="H60" s="89">
        <f>H56+H57+H58+H59</f>
        <v>0</v>
      </c>
      <c r="I60" s="89">
        <f aca="true" t="shared" si="4" ref="I60:AE60">I56+I57+I58+I59</f>
        <v>0</v>
      </c>
      <c r="J60" s="89">
        <f t="shared" si="4"/>
        <v>0</v>
      </c>
      <c r="K60" s="89">
        <f t="shared" si="4"/>
        <v>0</v>
      </c>
      <c r="L60" s="89">
        <f t="shared" si="4"/>
        <v>0</v>
      </c>
      <c r="M60" s="89">
        <f t="shared" si="4"/>
        <v>0</v>
      </c>
      <c r="N60" s="89">
        <f t="shared" si="4"/>
        <v>0</v>
      </c>
      <c r="O60" s="89">
        <f t="shared" si="4"/>
        <v>0</v>
      </c>
      <c r="P60" s="89">
        <f t="shared" si="4"/>
        <v>0</v>
      </c>
      <c r="Q60" s="89">
        <f t="shared" si="4"/>
        <v>0</v>
      </c>
      <c r="R60" s="89">
        <f t="shared" si="4"/>
        <v>0</v>
      </c>
      <c r="S60" s="89">
        <f t="shared" si="4"/>
        <v>0</v>
      </c>
      <c r="T60" s="89">
        <f t="shared" si="4"/>
        <v>0</v>
      </c>
      <c r="U60" s="89">
        <f t="shared" si="4"/>
        <v>0</v>
      </c>
      <c r="V60" s="89">
        <f t="shared" si="4"/>
        <v>0</v>
      </c>
      <c r="W60" s="89">
        <f t="shared" si="4"/>
        <v>0</v>
      </c>
      <c r="X60" s="89">
        <f t="shared" si="4"/>
        <v>0</v>
      </c>
      <c r="Y60" s="89">
        <f t="shared" si="4"/>
        <v>0</v>
      </c>
      <c r="Z60" s="89">
        <f t="shared" si="4"/>
        <v>0</v>
      </c>
      <c r="AA60" s="89">
        <f t="shared" si="4"/>
        <v>0</v>
      </c>
      <c r="AB60" s="89">
        <f t="shared" si="4"/>
        <v>0</v>
      </c>
      <c r="AC60" s="89">
        <f t="shared" si="4"/>
        <v>0</v>
      </c>
      <c r="AD60" s="89">
        <f t="shared" si="4"/>
        <v>0</v>
      </c>
      <c r="AE60" s="89">
        <f t="shared" si="4"/>
        <v>0</v>
      </c>
    </row>
    <row r="61" spans="1:31" ht="34.5" customHeight="1">
      <c r="A61" s="268"/>
      <c r="B61" s="268"/>
      <c r="C61" s="175"/>
      <c r="D61" s="279"/>
      <c r="E61" s="268"/>
      <c r="F61" s="11"/>
      <c r="G61" s="15" t="s">
        <v>29</v>
      </c>
      <c r="H61" s="84"/>
      <c r="I61" s="84"/>
      <c r="J61" s="100"/>
      <c r="K61" s="84"/>
      <c r="L61" s="75"/>
      <c r="M61" s="73"/>
      <c r="N61" s="75"/>
      <c r="O61" s="73"/>
      <c r="P61" s="75"/>
      <c r="Q61" s="73"/>
      <c r="R61" s="75"/>
      <c r="S61" s="73"/>
      <c r="T61" s="75"/>
      <c r="U61" s="73"/>
      <c r="V61" s="75"/>
      <c r="W61" s="73"/>
      <c r="X61" s="75"/>
      <c r="Y61" s="73"/>
      <c r="Z61" s="75"/>
      <c r="AA61" s="73"/>
      <c r="AB61" s="75"/>
      <c r="AC61" s="73"/>
      <c r="AD61" s="75"/>
      <c r="AE61" s="73"/>
    </row>
    <row r="62" spans="1:31" ht="34.5" customHeight="1" thickBot="1">
      <c r="A62" s="268"/>
      <c r="B62" s="268"/>
      <c r="C62" s="182"/>
      <c r="D62" s="279"/>
      <c r="E62" s="268"/>
      <c r="F62" s="112"/>
      <c r="G62" s="13" t="s">
        <v>30</v>
      </c>
      <c r="H62" s="112"/>
      <c r="I62" s="112"/>
      <c r="J62" s="113"/>
      <c r="K62" s="112"/>
      <c r="L62" s="142"/>
      <c r="M62" s="143"/>
      <c r="N62" s="142"/>
      <c r="O62" s="143"/>
      <c r="P62" s="142"/>
      <c r="Q62" s="143"/>
      <c r="R62" s="142"/>
      <c r="S62" s="143"/>
      <c r="T62" s="142"/>
      <c r="U62" s="143"/>
      <c r="V62" s="142"/>
      <c r="W62" s="143"/>
      <c r="X62" s="142"/>
      <c r="Y62" s="143"/>
      <c r="Z62" s="142"/>
      <c r="AA62" s="143"/>
      <c r="AB62" s="142"/>
      <c r="AC62" s="143"/>
      <c r="AD62" s="142"/>
      <c r="AE62" s="143"/>
    </row>
    <row r="63" spans="1:31" ht="34.5" customHeight="1" thickBot="1">
      <c r="A63" s="268"/>
      <c r="B63" s="268"/>
      <c r="C63" s="186"/>
      <c r="D63" s="279"/>
      <c r="E63" s="268"/>
      <c r="F63" s="4"/>
      <c r="G63" s="21"/>
      <c r="H63" s="116"/>
      <c r="I63" s="117"/>
      <c r="J63" s="117"/>
      <c r="K63" s="117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5"/>
    </row>
    <row r="64" spans="1:31" ht="34.5" customHeight="1">
      <c r="A64" s="275"/>
      <c r="B64" s="275">
        <v>8</v>
      </c>
      <c r="C64" s="185" t="s">
        <v>65</v>
      </c>
      <c r="D64" s="272" t="s">
        <v>103</v>
      </c>
      <c r="E64" s="275" t="s">
        <v>144</v>
      </c>
      <c r="F64" s="97" t="s">
        <v>12</v>
      </c>
      <c r="G64" s="263" t="s">
        <v>28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</row>
    <row r="65" spans="1:31" ht="34.5" customHeight="1">
      <c r="A65" s="276"/>
      <c r="B65" s="276"/>
      <c r="C65" s="183"/>
      <c r="D65" s="273"/>
      <c r="E65" s="276"/>
      <c r="F65" s="98" t="s">
        <v>9</v>
      </c>
      <c r="G65" s="221"/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  <c r="U65" s="70">
        <v>0</v>
      </c>
      <c r="V65" s="70">
        <v>0</v>
      </c>
      <c r="W65" s="70">
        <v>0</v>
      </c>
      <c r="X65" s="70">
        <v>0</v>
      </c>
      <c r="Y65" s="70">
        <v>0</v>
      </c>
      <c r="Z65" s="70">
        <v>0</v>
      </c>
      <c r="AA65" s="70">
        <v>0</v>
      </c>
      <c r="AB65" s="70">
        <v>0</v>
      </c>
      <c r="AC65" s="70">
        <v>0</v>
      </c>
      <c r="AD65" s="70">
        <v>0</v>
      </c>
      <c r="AE65" s="70">
        <v>0</v>
      </c>
    </row>
    <row r="66" spans="1:31" ht="34.5" customHeight="1">
      <c r="A66" s="276"/>
      <c r="B66" s="276"/>
      <c r="C66" s="184" t="s">
        <v>136</v>
      </c>
      <c r="D66" s="273"/>
      <c r="E66" s="276"/>
      <c r="F66" s="94" t="s">
        <v>1</v>
      </c>
      <c r="G66" s="221"/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3">
        <v>0</v>
      </c>
      <c r="S66" s="73">
        <v>0</v>
      </c>
      <c r="T66" s="73">
        <v>0</v>
      </c>
      <c r="U66" s="73">
        <v>0</v>
      </c>
      <c r="V66" s="73">
        <v>0</v>
      </c>
      <c r="W66" s="73">
        <v>0</v>
      </c>
      <c r="X66" s="73">
        <v>0</v>
      </c>
      <c r="Y66" s="73">
        <v>0</v>
      </c>
      <c r="Z66" s="73">
        <v>0</v>
      </c>
      <c r="AA66" s="73">
        <v>0</v>
      </c>
      <c r="AB66" s="73">
        <v>0</v>
      </c>
      <c r="AC66" s="73">
        <v>0</v>
      </c>
      <c r="AD66" s="73">
        <v>0</v>
      </c>
      <c r="AE66" s="73">
        <v>0</v>
      </c>
    </row>
    <row r="67" spans="1:31" ht="34.5" customHeight="1">
      <c r="A67" s="276"/>
      <c r="B67" s="276"/>
      <c r="C67" s="196"/>
      <c r="D67" s="273"/>
      <c r="E67" s="276"/>
      <c r="F67" s="94" t="s">
        <v>2</v>
      </c>
      <c r="G67" s="221"/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73">
        <v>0</v>
      </c>
      <c r="U67" s="73">
        <v>0</v>
      </c>
      <c r="V67" s="73">
        <v>0</v>
      </c>
      <c r="W67" s="73">
        <v>0</v>
      </c>
      <c r="X67" s="73">
        <v>0</v>
      </c>
      <c r="Y67" s="73">
        <v>0</v>
      </c>
      <c r="Z67" s="73">
        <v>0</v>
      </c>
      <c r="AA67" s="73">
        <v>0</v>
      </c>
      <c r="AB67" s="73">
        <v>0</v>
      </c>
      <c r="AC67" s="73">
        <v>0</v>
      </c>
      <c r="AD67" s="73">
        <v>0</v>
      </c>
      <c r="AE67" s="73">
        <v>0</v>
      </c>
    </row>
    <row r="68" spans="1:31" ht="34.5" customHeight="1">
      <c r="A68" s="276"/>
      <c r="B68" s="276"/>
      <c r="C68" s="196"/>
      <c r="D68" s="273"/>
      <c r="E68" s="276"/>
      <c r="F68" s="94" t="s">
        <v>18</v>
      </c>
      <c r="G68" s="221"/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  <c r="Q68" s="73">
        <v>0</v>
      </c>
      <c r="R68" s="73">
        <v>0</v>
      </c>
      <c r="S68" s="73">
        <v>0</v>
      </c>
      <c r="T68" s="73">
        <v>0</v>
      </c>
      <c r="U68" s="73">
        <v>0</v>
      </c>
      <c r="V68" s="73">
        <v>0</v>
      </c>
      <c r="W68" s="73">
        <v>0</v>
      </c>
      <c r="X68" s="73">
        <v>0</v>
      </c>
      <c r="Y68" s="73">
        <v>0</v>
      </c>
      <c r="Z68" s="73">
        <v>0</v>
      </c>
      <c r="AA68" s="73">
        <v>0</v>
      </c>
      <c r="AB68" s="73">
        <v>0</v>
      </c>
      <c r="AC68" s="73">
        <v>0</v>
      </c>
      <c r="AD68" s="73">
        <v>0</v>
      </c>
      <c r="AE68" s="73">
        <v>0</v>
      </c>
    </row>
    <row r="69" spans="1:31" ht="34.5" customHeight="1">
      <c r="A69" s="276"/>
      <c r="B69" s="276"/>
      <c r="C69" s="196"/>
      <c r="D69" s="273"/>
      <c r="E69" s="276"/>
      <c r="F69" s="94" t="s">
        <v>68</v>
      </c>
      <c r="G69" s="304"/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  <c r="Q69" s="73">
        <v>0</v>
      </c>
      <c r="R69" s="73">
        <v>0</v>
      </c>
      <c r="S69" s="73">
        <v>0</v>
      </c>
      <c r="T69" s="73">
        <v>0</v>
      </c>
      <c r="U69" s="73">
        <v>0</v>
      </c>
      <c r="V69" s="73">
        <v>0</v>
      </c>
      <c r="W69" s="73">
        <v>0</v>
      </c>
      <c r="X69" s="73">
        <v>0</v>
      </c>
      <c r="Y69" s="73">
        <v>0</v>
      </c>
      <c r="Z69" s="73">
        <v>0</v>
      </c>
      <c r="AA69" s="73">
        <v>0</v>
      </c>
      <c r="AB69" s="73">
        <v>0</v>
      </c>
      <c r="AC69" s="73">
        <v>0</v>
      </c>
      <c r="AD69" s="73">
        <v>0</v>
      </c>
      <c r="AE69" s="73">
        <v>0</v>
      </c>
    </row>
    <row r="70" spans="1:31" ht="34.5" customHeight="1">
      <c r="A70" s="276"/>
      <c r="B70" s="276"/>
      <c r="C70" s="196"/>
      <c r="D70" s="273"/>
      <c r="E70" s="276"/>
      <c r="F70" s="94" t="s">
        <v>25</v>
      </c>
      <c r="G70" s="305"/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  <c r="Q70" s="73">
        <v>0</v>
      </c>
      <c r="R70" s="73">
        <v>0</v>
      </c>
      <c r="S70" s="73">
        <v>0</v>
      </c>
      <c r="T70" s="73">
        <v>0</v>
      </c>
      <c r="U70" s="73">
        <v>0</v>
      </c>
      <c r="V70" s="73">
        <v>0</v>
      </c>
      <c r="W70" s="73">
        <v>0</v>
      </c>
      <c r="X70" s="73">
        <v>0</v>
      </c>
      <c r="Y70" s="73">
        <v>0</v>
      </c>
      <c r="Z70" s="73">
        <v>0</v>
      </c>
      <c r="AA70" s="73">
        <v>0</v>
      </c>
      <c r="AB70" s="73">
        <v>0</v>
      </c>
      <c r="AC70" s="73">
        <v>0</v>
      </c>
      <c r="AD70" s="73">
        <v>0</v>
      </c>
      <c r="AE70" s="73">
        <v>0</v>
      </c>
    </row>
    <row r="71" spans="1:31" ht="34.5" customHeight="1">
      <c r="A71" s="276"/>
      <c r="B71" s="276"/>
      <c r="C71" s="196"/>
      <c r="D71" s="273"/>
      <c r="E71" s="276"/>
      <c r="F71" s="93" t="s">
        <v>96</v>
      </c>
      <c r="G71" s="89"/>
      <c r="H71" s="89">
        <f>H64+H66+H67+H68+H65+H69+H70</f>
        <v>0</v>
      </c>
      <c r="I71" s="89">
        <f aca="true" t="shared" si="5" ref="I71:AE71">I64+I66+I67+I68+I65+I69+I70</f>
        <v>0</v>
      </c>
      <c r="J71" s="89">
        <f t="shared" si="5"/>
        <v>0</v>
      </c>
      <c r="K71" s="89">
        <f t="shared" si="5"/>
        <v>0</v>
      </c>
      <c r="L71" s="89">
        <f t="shared" si="5"/>
        <v>0</v>
      </c>
      <c r="M71" s="89">
        <f t="shared" si="5"/>
        <v>0</v>
      </c>
      <c r="N71" s="89">
        <f t="shared" si="5"/>
        <v>0</v>
      </c>
      <c r="O71" s="89">
        <f t="shared" si="5"/>
        <v>0</v>
      </c>
      <c r="P71" s="89">
        <f t="shared" si="5"/>
        <v>0</v>
      </c>
      <c r="Q71" s="89">
        <f t="shared" si="5"/>
        <v>0</v>
      </c>
      <c r="R71" s="89">
        <f t="shared" si="5"/>
        <v>0</v>
      </c>
      <c r="S71" s="89">
        <f t="shared" si="5"/>
        <v>0</v>
      </c>
      <c r="T71" s="89">
        <f t="shared" si="5"/>
        <v>0</v>
      </c>
      <c r="U71" s="89">
        <f t="shared" si="5"/>
        <v>0</v>
      </c>
      <c r="V71" s="89">
        <f t="shared" si="5"/>
        <v>0</v>
      </c>
      <c r="W71" s="89">
        <f t="shared" si="5"/>
        <v>0</v>
      </c>
      <c r="X71" s="89">
        <f t="shared" si="5"/>
        <v>0</v>
      </c>
      <c r="Y71" s="89">
        <f t="shared" si="5"/>
        <v>0</v>
      </c>
      <c r="Z71" s="89">
        <f t="shared" si="5"/>
        <v>0</v>
      </c>
      <c r="AA71" s="89">
        <f t="shared" si="5"/>
        <v>0</v>
      </c>
      <c r="AB71" s="89">
        <f t="shared" si="5"/>
        <v>0</v>
      </c>
      <c r="AC71" s="89">
        <f t="shared" si="5"/>
        <v>0</v>
      </c>
      <c r="AD71" s="89">
        <f t="shared" si="5"/>
        <v>0</v>
      </c>
      <c r="AE71" s="89">
        <f t="shared" si="5"/>
        <v>0</v>
      </c>
    </row>
    <row r="72" spans="1:31" ht="34.5" customHeight="1">
      <c r="A72" s="276"/>
      <c r="B72" s="276"/>
      <c r="C72" s="196"/>
      <c r="D72" s="273"/>
      <c r="E72" s="276"/>
      <c r="F72" s="98"/>
      <c r="G72" s="8" t="s">
        <v>29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</row>
    <row r="73" spans="1:31" ht="34.5" customHeight="1" thickBot="1">
      <c r="A73" s="276"/>
      <c r="B73" s="276"/>
      <c r="C73" s="175"/>
      <c r="D73" s="273"/>
      <c r="E73" s="276"/>
      <c r="F73" s="113"/>
      <c r="G73" s="13" t="s">
        <v>30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</row>
    <row r="74" spans="1:31" ht="34.5" customHeight="1" thickBot="1">
      <c r="A74" s="277"/>
      <c r="B74" s="277"/>
      <c r="C74" s="177"/>
      <c r="D74" s="274"/>
      <c r="E74" s="277"/>
      <c r="F74" s="23"/>
      <c r="G74" s="21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257"/>
    </row>
    <row r="75" spans="1:31" ht="39" customHeight="1" thickBot="1">
      <c r="A75" s="197"/>
      <c r="B75" s="229" t="s">
        <v>44</v>
      </c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58"/>
    </row>
    <row r="76" spans="1:31" ht="34.5" customHeight="1" thickBot="1">
      <c r="A76" s="197"/>
      <c r="B76" s="229" t="s">
        <v>33</v>
      </c>
      <c r="C76" s="232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58"/>
    </row>
    <row r="77" spans="1:31" ht="36">
      <c r="A77" s="248"/>
      <c r="B77" s="248">
        <v>9</v>
      </c>
      <c r="C77" s="164" t="s">
        <v>52</v>
      </c>
      <c r="D77" s="240" t="s">
        <v>7</v>
      </c>
      <c r="E77" s="248" t="s">
        <v>144</v>
      </c>
      <c r="F77" s="5" t="s">
        <v>98</v>
      </c>
      <c r="G77" s="221" t="s">
        <v>28</v>
      </c>
      <c r="H77" s="320">
        <v>0.54072</v>
      </c>
      <c r="I77" s="320">
        <v>0.486</v>
      </c>
      <c r="J77" s="320">
        <v>0.45215999999999995</v>
      </c>
      <c r="K77" s="320">
        <v>0.43488</v>
      </c>
      <c r="L77" s="320">
        <v>0.45288</v>
      </c>
      <c r="M77" s="320">
        <v>0.49536</v>
      </c>
      <c r="N77" s="320">
        <v>0.58536</v>
      </c>
      <c r="O77" s="320">
        <v>0.6746400000000001</v>
      </c>
      <c r="P77" s="320">
        <v>0.73224</v>
      </c>
      <c r="Q77" s="320">
        <v>0.82656</v>
      </c>
      <c r="R77" s="320">
        <v>0.84096</v>
      </c>
      <c r="S77" s="320">
        <v>0.8481600000000001</v>
      </c>
      <c r="T77" s="320">
        <v>0.8568</v>
      </c>
      <c r="U77" s="320">
        <v>0.86976</v>
      </c>
      <c r="V77" s="320">
        <v>0.8179200000000001</v>
      </c>
      <c r="W77" s="320">
        <v>0.79128</v>
      </c>
      <c r="X77" s="320">
        <v>0.77688</v>
      </c>
      <c r="Y77" s="320">
        <v>0.75528</v>
      </c>
      <c r="Z77" s="320">
        <v>0.7603199999999999</v>
      </c>
      <c r="AA77" s="320">
        <v>0.7704</v>
      </c>
      <c r="AB77" s="320">
        <v>0.74016</v>
      </c>
      <c r="AC77" s="320">
        <v>0.7128</v>
      </c>
      <c r="AD77" s="320">
        <v>0.70416</v>
      </c>
      <c r="AE77" s="320">
        <v>0.63936</v>
      </c>
    </row>
    <row r="78" spans="1:31" ht="30.75" customHeight="1">
      <c r="A78" s="248"/>
      <c r="B78" s="248"/>
      <c r="C78" s="196" t="s">
        <v>42</v>
      </c>
      <c r="D78" s="240"/>
      <c r="E78" s="248"/>
      <c r="F78" s="5" t="s">
        <v>99</v>
      </c>
      <c r="G78" s="222"/>
      <c r="H78" s="320">
        <v>0.13104</v>
      </c>
      <c r="I78" s="320">
        <v>0.13104</v>
      </c>
      <c r="J78" s="320">
        <v>0.13319999999999999</v>
      </c>
      <c r="K78" s="320">
        <v>0.11663999999999998</v>
      </c>
      <c r="L78" s="320">
        <v>0.1152</v>
      </c>
      <c r="M78" s="320">
        <v>0.16488</v>
      </c>
      <c r="N78" s="320">
        <v>0.21168</v>
      </c>
      <c r="O78" s="320">
        <v>0.9936</v>
      </c>
      <c r="P78" s="320">
        <v>1.15128</v>
      </c>
      <c r="Q78" s="320">
        <v>1.69272</v>
      </c>
      <c r="R78" s="320">
        <v>1.7359200000000001</v>
      </c>
      <c r="S78" s="320">
        <v>1.41552</v>
      </c>
      <c r="T78" s="320">
        <v>1.61712</v>
      </c>
      <c r="U78" s="320">
        <v>1.57104</v>
      </c>
      <c r="V78" s="320">
        <v>1.6905599999999998</v>
      </c>
      <c r="W78" s="320">
        <v>0.9640799999999999</v>
      </c>
      <c r="X78" s="320">
        <v>0.5551200000000001</v>
      </c>
      <c r="Y78" s="320">
        <v>0.288</v>
      </c>
      <c r="Z78" s="320">
        <v>0.3168</v>
      </c>
      <c r="AA78" s="320">
        <v>0.21095999999999998</v>
      </c>
      <c r="AB78" s="320">
        <v>0.2016</v>
      </c>
      <c r="AC78" s="320">
        <v>0.16992000000000002</v>
      </c>
      <c r="AD78" s="320">
        <v>0.15480000000000002</v>
      </c>
      <c r="AE78" s="320">
        <v>0.14184</v>
      </c>
    </row>
    <row r="79" spans="1:31" ht="30.75" customHeight="1">
      <c r="A79" s="248"/>
      <c r="B79" s="248"/>
      <c r="C79" s="175" t="s">
        <v>60</v>
      </c>
      <c r="D79" s="240"/>
      <c r="E79" s="248"/>
      <c r="F79" s="93" t="s">
        <v>110</v>
      </c>
      <c r="G79" s="89"/>
      <c r="H79" s="89">
        <f aca="true" t="shared" si="6" ref="H79:AE79">H77+H78</f>
        <v>0.6717599999999999</v>
      </c>
      <c r="I79" s="89">
        <f t="shared" si="6"/>
        <v>0.61704</v>
      </c>
      <c r="J79" s="109">
        <f t="shared" si="6"/>
        <v>0.5853599999999999</v>
      </c>
      <c r="K79" s="96">
        <f t="shared" si="6"/>
        <v>0.55152</v>
      </c>
      <c r="L79" s="140">
        <f t="shared" si="6"/>
        <v>0.56808</v>
      </c>
      <c r="M79" s="141">
        <f t="shared" si="6"/>
        <v>0.66024</v>
      </c>
      <c r="N79" s="140">
        <f t="shared" si="6"/>
        <v>0.79704</v>
      </c>
      <c r="O79" s="141">
        <f t="shared" si="6"/>
        <v>1.6682400000000002</v>
      </c>
      <c r="P79" s="140">
        <f t="shared" si="6"/>
        <v>1.88352</v>
      </c>
      <c r="Q79" s="141">
        <f t="shared" si="6"/>
        <v>2.51928</v>
      </c>
      <c r="R79" s="140">
        <f t="shared" si="6"/>
        <v>2.57688</v>
      </c>
      <c r="S79" s="141">
        <f t="shared" si="6"/>
        <v>2.26368</v>
      </c>
      <c r="T79" s="140">
        <f t="shared" si="6"/>
        <v>2.4739199999999997</v>
      </c>
      <c r="U79" s="141">
        <f t="shared" si="6"/>
        <v>2.4408</v>
      </c>
      <c r="V79" s="140">
        <f t="shared" si="6"/>
        <v>2.50848</v>
      </c>
      <c r="W79" s="141">
        <f t="shared" si="6"/>
        <v>1.75536</v>
      </c>
      <c r="X79" s="140">
        <f t="shared" si="6"/>
        <v>1.332</v>
      </c>
      <c r="Y79" s="141">
        <f t="shared" si="6"/>
        <v>1.04328</v>
      </c>
      <c r="Z79" s="140">
        <f t="shared" si="6"/>
        <v>1.0771199999999999</v>
      </c>
      <c r="AA79" s="141">
        <f t="shared" si="6"/>
        <v>0.98136</v>
      </c>
      <c r="AB79" s="140">
        <f t="shared" si="6"/>
        <v>0.94176</v>
      </c>
      <c r="AC79" s="141">
        <f t="shared" si="6"/>
        <v>0.88272</v>
      </c>
      <c r="AD79" s="140">
        <f t="shared" si="6"/>
        <v>0.8589600000000001</v>
      </c>
      <c r="AE79" s="140">
        <f t="shared" si="6"/>
        <v>0.7812</v>
      </c>
    </row>
    <row r="80" spans="1:31" ht="30.75" customHeight="1">
      <c r="A80" s="248"/>
      <c r="B80" s="248"/>
      <c r="C80" s="175" t="s">
        <v>53</v>
      </c>
      <c r="D80" s="241"/>
      <c r="E80" s="248"/>
      <c r="F80" s="11"/>
      <c r="G80" s="8" t="s">
        <v>29</v>
      </c>
      <c r="H80" s="85"/>
      <c r="I80" s="85"/>
      <c r="J80" s="85"/>
      <c r="K80" s="85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08"/>
    </row>
    <row r="81" spans="1:31" ht="33" thickBot="1">
      <c r="A81" s="248"/>
      <c r="B81" s="248"/>
      <c r="C81" s="175" t="s">
        <v>43</v>
      </c>
      <c r="D81" s="241"/>
      <c r="E81" s="248"/>
      <c r="F81" s="6"/>
      <c r="G81" s="13" t="s">
        <v>30</v>
      </c>
      <c r="H81" s="88"/>
      <c r="I81" s="88"/>
      <c r="J81" s="88"/>
      <c r="K81" s="88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8"/>
    </row>
    <row r="82" spans="1:31" ht="34.5" customHeight="1" thickBot="1">
      <c r="A82" s="259"/>
      <c r="B82" s="259"/>
      <c r="C82" s="163"/>
      <c r="D82" s="242"/>
      <c r="E82" s="259"/>
      <c r="F82" s="4"/>
      <c r="G82" s="20"/>
      <c r="H82" s="223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5"/>
    </row>
    <row r="83" spans="1:31" ht="34.5" customHeight="1">
      <c r="A83" s="235"/>
      <c r="B83" s="235">
        <v>10</v>
      </c>
      <c r="C83" s="175" t="s">
        <v>16</v>
      </c>
      <c r="D83" s="226" t="s">
        <v>6</v>
      </c>
      <c r="E83" s="235" t="s">
        <v>142</v>
      </c>
      <c r="F83" s="5"/>
      <c r="G83" s="104" t="s">
        <v>28</v>
      </c>
      <c r="H83" s="66"/>
      <c r="I83" s="95"/>
      <c r="J83" s="66"/>
      <c r="K83" s="95"/>
      <c r="L83" s="66"/>
      <c r="M83" s="95"/>
      <c r="N83" s="66"/>
      <c r="O83" s="95"/>
      <c r="P83" s="66"/>
      <c r="Q83" s="66"/>
      <c r="R83" s="66"/>
      <c r="S83" s="66"/>
      <c r="T83" s="95"/>
      <c r="U83" s="66"/>
      <c r="V83" s="66"/>
      <c r="W83" s="95"/>
      <c r="X83" s="66"/>
      <c r="Y83" s="95"/>
      <c r="Z83" s="66"/>
      <c r="AA83" s="66"/>
      <c r="AB83" s="95"/>
      <c r="AC83" s="66"/>
      <c r="AD83" s="95"/>
      <c r="AE83" s="66"/>
    </row>
    <row r="84" spans="1:31" ht="34.5" customHeight="1">
      <c r="A84" s="235"/>
      <c r="B84" s="235"/>
      <c r="C84" s="196" t="s">
        <v>32</v>
      </c>
      <c r="D84" s="227"/>
      <c r="E84" s="235"/>
      <c r="F84" s="5"/>
      <c r="G84" s="8" t="s">
        <v>29</v>
      </c>
      <c r="H84" s="70"/>
      <c r="I84" s="95"/>
      <c r="J84" s="70"/>
      <c r="K84" s="95"/>
      <c r="L84" s="70"/>
      <c r="M84" s="95"/>
      <c r="N84" s="70"/>
      <c r="O84" s="95"/>
      <c r="P84" s="70"/>
      <c r="Q84" s="70"/>
      <c r="R84" s="70"/>
      <c r="S84" s="70"/>
      <c r="T84" s="95"/>
      <c r="U84" s="70"/>
      <c r="V84" s="70"/>
      <c r="W84" s="95"/>
      <c r="X84" s="70"/>
      <c r="Y84" s="95"/>
      <c r="Z84" s="70"/>
      <c r="AA84" s="70"/>
      <c r="AB84" s="95"/>
      <c r="AC84" s="70"/>
      <c r="AD84" s="95"/>
      <c r="AE84" s="70"/>
    </row>
    <row r="85" spans="1:31" ht="34.5" customHeight="1">
      <c r="A85" s="235"/>
      <c r="B85" s="235"/>
      <c r="C85" s="175" t="s">
        <v>61</v>
      </c>
      <c r="D85" s="227"/>
      <c r="E85" s="235"/>
      <c r="F85" s="5" t="s">
        <v>105</v>
      </c>
      <c r="G85" s="243" t="s">
        <v>30</v>
      </c>
      <c r="H85" s="320">
        <v>0.34776</v>
      </c>
      <c r="I85" s="320">
        <v>0.3456</v>
      </c>
      <c r="J85" s="320">
        <v>0.3564</v>
      </c>
      <c r="K85" s="320">
        <v>0.37224</v>
      </c>
      <c r="L85" s="320">
        <v>0.38448000000000004</v>
      </c>
      <c r="M85" s="320">
        <v>0.46224</v>
      </c>
      <c r="N85" s="320">
        <v>0.76392</v>
      </c>
      <c r="O85" s="320">
        <v>1.0281600000000002</v>
      </c>
      <c r="P85" s="320">
        <v>1.08144</v>
      </c>
      <c r="Q85" s="320">
        <v>0.9936</v>
      </c>
      <c r="R85" s="320">
        <v>0.86688</v>
      </c>
      <c r="S85" s="320">
        <v>0.82728</v>
      </c>
      <c r="T85" s="320">
        <v>0.8359200000000001</v>
      </c>
      <c r="U85" s="320">
        <v>0.81936</v>
      </c>
      <c r="V85" s="320">
        <v>0.7336800000000001</v>
      </c>
      <c r="W85" s="320">
        <v>0.51912</v>
      </c>
      <c r="X85" s="320">
        <v>0.38952</v>
      </c>
      <c r="Y85" s="320">
        <v>0.29808000000000007</v>
      </c>
      <c r="Z85" s="320">
        <v>0.34991999999999995</v>
      </c>
      <c r="AA85" s="320">
        <v>0.29087999999999997</v>
      </c>
      <c r="AB85" s="320">
        <v>0.23832</v>
      </c>
      <c r="AC85" s="320">
        <v>0.22536</v>
      </c>
      <c r="AD85" s="320">
        <v>0.20736000000000002</v>
      </c>
      <c r="AE85" s="320">
        <v>0.20304</v>
      </c>
    </row>
    <row r="86" spans="1:31" ht="34.5" customHeight="1">
      <c r="A86" s="235"/>
      <c r="B86" s="235"/>
      <c r="C86" s="175"/>
      <c r="D86" s="227"/>
      <c r="E86" s="235"/>
      <c r="F86" s="5" t="s">
        <v>97</v>
      </c>
      <c r="G86" s="293"/>
      <c r="H86" s="320">
        <v>0.0014399999999999999</v>
      </c>
      <c r="I86" s="320">
        <v>0.0007199999999999999</v>
      </c>
      <c r="J86" s="320">
        <v>0.0014399999999999999</v>
      </c>
      <c r="K86" s="320">
        <v>0.0007199999999999999</v>
      </c>
      <c r="L86" s="320">
        <v>0.0014399999999999999</v>
      </c>
      <c r="M86" s="320">
        <v>0.0007199999999999999</v>
      </c>
      <c r="N86" s="320">
        <v>0.0014399999999999999</v>
      </c>
      <c r="O86" s="320">
        <v>0.0007199999999999999</v>
      </c>
      <c r="P86" s="320">
        <v>0.0014399999999999999</v>
      </c>
      <c r="Q86" s="320">
        <v>0.27144</v>
      </c>
      <c r="R86" s="320">
        <v>0.32688</v>
      </c>
      <c r="S86" s="320">
        <v>0.32256</v>
      </c>
      <c r="T86" s="320">
        <v>0.31032000000000004</v>
      </c>
      <c r="U86" s="320">
        <v>0.32112</v>
      </c>
      <c r="V86" s="320">
        <v>0.32112</v>
      </c>
      <c r="W86" s="320">
        <v>0.31896</v>
      </c>
      <c r="X86" s="320">
        <v>0.31032000000000004</v>
      </c>
      <c r="Y86" s="320">
        <v>0.29952</v>
      </c>
      <c r="Z86" s="320">
        <v>0.27791999999999994</v>
      </c>
      <c r="AA86" s="320">
        <v>0.21383999999999997</v>
      </c>
      <c r="AB86" s="320">
        <v>0.20664</v>
      </c>
      <c r="AC86" s="320">
        <v>0.18144</v>
      </c>
      <c r="AD86" s="320">
        <v>0.18144</v>
      </c>
      <c r="AE86" s="320">
        <v>0.18647999999999998</v>
      </c>
    </row>
    <row r="87" spans="1:31" ht="34.5" customHeight="1" thickBot="1">
      <c r="A87" s="235"/>
      <c r="B87" s="235"/>
      <c r="C87" s="187"/>
      <c r="D87" s="227"/>
      <c r="E87" s="235"/>
      <c r="F87" s="105" t="s">
        <v>108</v>
      </c>
      <c r="G87" s="131"/>
      <c r="H87" s="131">
        <f aca="true" t="shared" si="7" ref="H87:AE87">H85+H86</f>
        <v>0.3492</v>
      </c>
      <c r="I87" s="132">
        <f t="shared" si="7"/>
        <v>0.34632</v>
      </c>
      <c r="J87" s="131">
        <f t="shared" si="7"/>
        <v>0.35784</v>
      </c>
      <c r="K87" s="106">
        <f t="shared" si="7"/>
        <v>0.37296</v>
      </c>
      <c r="L87" s="149">
        <f t="shared" si="7"/>
        <v>0.38592000000000004</v>
      </c>
      <c r="M87" s="139">
        <f t="shared" si="7"/>
        <v>0.46296</v>
      </c>
      <c r="N87" s="149">
        <f t="shared" si="7"/>
        <v>0.76536</v>
      </c>
      <c r="O87" s="150">
        <f t="shared" si="7"/>
        <v>1.0288800000000002</v>
      </c>
      <c r="P87" s="139">
        <f t="shared" si="7"/>
        <v>1.08288</v>
      </c>
      <c r="Q87" s="139">
        <f t="shared" si="7"/>
        <v>1.26504</v>
      </c>
      <c r="R87" s="149">
        <f t="shared" si="7"/>
        <v>1.19376</v>
      </c>
      <c r="S87" s="149">
        <f t="shared" si="7"/>
        <v>1.14984</v>
      </c>
      <c r="T87" s="150">
        <f t="shared" si="7"/>
        <v>1.1462400000000001</v>
      </c>
      <c r="U87" s="139">
        <f t="shared" si="7"/>
        <v>1.14048</v>
      </c>
      <c r="V87" s="139">
        <f t="shared" si="7"/>
        <v>1.0548000000000002</v>
      </c>
      <c r="W87" s="151">
        <f t="shared" si="7"/>
        <v>0.83808</v>
      </c>
      <c r="X87" s="139">
        <f t="shared" si="7"/>
        <v>0.69984</v>
      </c>
      <c r="Y87" s="151">
        <f t="shared" si="7"/>
        <v>0.5976000000000001</v>
      </c>
      <c r="Z87" s="139">
        <f t="shared" si="7"/>
        <v>0.62784</v>
      </c>
      <c r="AA87" s="139">
        <f t="shared" si="7"/>
        <v>0.50472</v>
      </c>
      <c r="AB87" s="151">
        <f t="shared" si="7"/>
        <v>0.44496</v>
      </c>
      <c r="AC87" s="139">
        <f t="shared" si="7"/>
        <v>0.4068</v>
      </c>
      <c r="AD87" s="151">
        <f t="shared" si="7"/>
        <v>0.38880000000000003</v>
      </c>
      <c r="AE87" s="139">
        <f t="shared" si="7"/>
        <v>0.38952</v>
      </c>
    </row>
    <row r="88" spans="1:31" ht="34.5" customHeight="1" thickBot="1">
      <c r="A88" s="236"/>
      <c r="B88" s="236"/>
      <c r="C88" s="187"/>
      <c r="D88" s="228"/>
      <c r="E88" s="236"/>
      <c r="F88" s="4"/>
      <c r="G88" s="18"/>
      <c r="H88" s="260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1"/>
      <c r="AE88" s="262"/>
    </row>
    <row r="89" spans="1:31" ht="34.5" customHeight="1">
      <c r="A89" s="247"/>
      <c r="B89" s="247">
        <v>11</v>
      </c>
      <c r="C89" s="164" t="s">
        <v>35</v>
      </c>
      <c r="D89" s="249" t="s">
        <v>7</v>
      </c>
      <c r="E89" s="247" t="s">
        <v>142</v>
      </c>
      <c r="F89" s="118"/>
      <c r="G89" s="7" t="s">
        <v>28</v>
      </c>
      <c r="H89" s="87"/>
      <c r="I89" s="87"/>
      <c r="J89" s="101"/>
      <c r="K89" s="87"/>
      <c r="L89" s="152"/>
      <c r="M89" s="153"/>
      <c r="N89" s="152"/>
      <c r="O89" s="153"/>
      <c r="P89" s="152"/>
      <c r="Q89" s="153"/>
      <c r="R89" s="152"/>
      <c r="S89" s="153"/>
      <c r="T89" s="152"/>
      <c r="U89" s="153"/>
      <c r="V89" s="152"/>
      <c r="W89" s="153"/>
      <c r="X89" s="152"/>
      <c r="Y89" s="153"/>
      <c r="Z89" s="152"/>
      <c r="AA89" s="153"/>
      <c r="AB89" s="152"/>
      <c r="AC89" s="153"/>
      <c r="AD89" s="152"/>
      <c r="AE89" s="153"/>
    </row>
    <row r="90" spans="1:31" ht="34.5" customHeight="1">
      <c r="A90" s="248"/>
      <c r="B90" s="248"/>
      <c r="C90" s="175" t="s">
        <v>36</v>
      </c>
      <c r="D90" s="250"/>
      <c r="E90" s="248"/>
      <c r="F90" s="83"/>
      <c r="G90" s="8" t="s">
        <v>29</v>
      </c>
      <c r="H90" s="86"/>
      <c r="I90" s="86"/>
      <c r="J90" s="120"/>
      <c r="K90" s="86"/>
      <c r="L90" s="107"/>
      <c r="M90" s="108"/>
      <c r="N90" s="107"/>
      <c r="O90" s="108"/>
      <c r="P90" s="107"/>
      <c r="Q90" s="108"/>
      <c r="R90" s="107"/>
      <c r="S90" s="108"/>
      <c r="T90" s="107"/>
      <c r="U90" s="108"/>
      <c r="V90" s="107"/>
      <c r="W90" s="108"/>
      <c r="X90" s="107"/>
      <c r="Y90" s="108"/>
      <c r="Z90" s="107"/>
      <c r="AA90" s="108"/>
      <c r="AB90" s="107"/>
      <c r="AC90" s="108"/>
      <c r="AD90" s="107"/>
      <c r="AE90" s="108"/>
    </row>
    <row r="91" spans="1:31" ht="34.5" customHeight="1">
      <c r="A91" s="248"/>
      <c r="B91" s="248"/>
      <c r="C91" s="175" t="s">
        <v>37</v>
      </c>
      <c r="D91" s="251"/>
      <c r="E91" s="248"/>
      <c r="F91" s="3" t="s">
        <v>19</v>
      </c>
      <c r="G91" s="243" t="s">
        <v>30</v>
      </c>
      <c r="H91" s="84">
        <v>0</v>
      </c>
      <c r="I91" s="84">
        <v>0</v>
      </c>
      <c r="J91" s="100">
        <v>0</v>
      </c>
      <c r="K91" s="84">
        <v>0</v>
      </c>
      <c r="L91" s="75">
        <v>0</v>
      </c>
      <c r="M91" s="73">
        <v>0</v>
      </c>
      <c r="N91" s="75">
        <v>0</v>
      </c>
      <c r="O91" s="73">
        <v>0</v>
      </c>
      <c r="P91" s="75">
        <v>0</v>
      </c>
      <c r="Q91" s="73">
        <v>0</v>
      </c>
      <c r="R91" s="75">
        <v>0</v>
      </c>
      <c r="S91" s="73">
        <v>0</v>
      </c>
      <c r="T91" s="75">
        <v>0</v>
      </c>
      <c r="U91" s="73">
        <v>0</v>
      </c>
      <c r="V91" s="75">
        <v>0</v>
      </c>
      <c r="W91" s="73">
        <v>0</v>
      </c>
      <c r="X91" s="75">
        <v>0</v>
      </c>
      <c r="Y91" s="73">
        <v>0</v>
      </c>
      <c r="Z91" s="75">
        <v>0</v>
      </c>
      <c r="AA91" s="73">
        <v>0</v>
      </c>
      <c r="AB91" s="75">
        <v>0</v>
      </c>
      <c r="AC91" s="73">
        <v>0</v>
      </c>
      <c r="AD91" s="75">
        <v>0</v>
      </c>
      <c r="AE91" s="73">
        <v>0</v>
      </c>
    </row>
    <row r="92" spans="1:31" ht="34.5" customHeight="1">
      <c r="A92" s="248"/>
      <c r="B92" s="248"/>
      <c r="C92" s="175" t="s">
        <v>38</v>
      </c>
      <c r="D92" s="250"/>
      <c r="E92" s="248"/>
      <c r="F92" s="14" t="s">
        <v>20</v>
      </c>
      <c r="G92" s="221"/>
      <c r="H92" s="320">
        <v>0.7716000000000001</v>
      </c>
      <c r="I92" s="320">
        <v>0.8060100000000001</v>
      </c>
      <c r="J92" s="320">
        <v>0.6929099999999999</v>
      </c>
      <c r="K92" s="320">
        <v>0.6576000000000001</v>
      </c>
      <c r="L92" s="320">
        <v>0.67497</v>
      </c>
      <c r="M92" s="320">
        <v>0.66645</v>
      </c>
      <c r="N92" s="320">
        <v>0.62691</v>
      </c>
      <c r="O92" s="320">
        <v>0.77418</v>
      </c>
      <c r="P92" s="320">
        <v>0.9041399999999998</v>
      </c>
      <c r="Q92" s="320">
        <v>0.9346800000000001</v>
      </c>
      <c r="R92" s="320">
        <v>0.94977</v>
      </c>
      <c r="S92" s="320">
        <v>1.0272599999999998</v>
      </c>
      <c r="T92" s="320">
        <v>1.0422</v>
      </c>
      <c r="U92" s="320">
        <v>1.0668900000000001</v>
      </c>
      <c r="V92" s="320">
        <v>1.09782</v>
      </c>
      <c r="W92" s="320">
        <v>1.12152</v>
      </c>
      <c r="X92" s="320">
        <v>1.1807699999999999</v>
      </c>
      <c r="Y92" s="320">
        <v>1.2076500000000003</v>
      </c>
      <c r="Z92" s="320">
        <v>1.1962800000000002</v>
      </c>
      <c r="AA92" s="320">
        <v>1.2181200000000003</v>
      </c>
      <c r="AB92" s="320">
        <v>1.1559599999999999</v>
      </c>
      <c r="AC92" s="320">
        <v>1.11246</v>
      </c>
      <c r="AD92" s="320">
        <v>1.03272</v>
      </c>
      <c r="AE92" s="320">
        <v>0.95592</v>
      </c>
    </row>
    <row r="93" spans="1:31" ht="34.5" customHeight="1" thickBot="1">
      <c r="A93" s="248"/>
      <c r="B93" s="248"/>
      <c r="C93" s="175"/>
      <c r="D93" s="250"/>
      <c r="E93" s="248"/>
      <c r="F93" s="105" t="s">
        <v>109</v>
      </c>
      <c r="G93" s="105"/>
      <c r="H93" s="106">
        <f>H91+H92</f>
        <v>0.7716000000000001</v>
      </c>
      <c r="I93" s="106">
        <f aca="true" t="shared" si="8" ref="I93:AE93">I91+I92</f>
        <v>0.8060100000000001</v>
      </c>
      <c r="J93" s="115">
        <f t="shared" si="8"/>
        <v>0.6929099999999999</v>
      </c>
      <c r="K93" s="106">
        <f t="shared" si="8"/>
        <v>0.6576000000000001</v>
      </c>
      <c r="L93" s="151">
        <f t="shared" si="8"/>
        <v>0.67497</v>
      </c>
      <c r="M93" s="139">
        <f t="shared" si="8"/>
        <v>0.66645</v>
      </c>
      <c r="N93" s="151">
        <f t="shared" si="8"/>
        <v>0.62691</v>
      </c>
      <c r="O93" s="139">
        <f t="shared" si="8"/>
        <v>0.77418</v>
      </c>
      <c r="P93" s="151">
        <f t="shared" si="8"/>
        <v>0.9041399999999998</v>
      </c>
      <c r="Q93" s="139">
        <f t="shared" si="8"/>
        <v>0.9346800000000001</v>
      </c>
      <c r="R93" s="151">
        <f t="shared" si="8"/>
        <v>0.94977</v>
      </c>
      <c r="S93" s="139">
        <f t="shared" si="8"/>
        <v>1.0272599999999998</v>
      </c>
      <c r="T93" s="151">
        <f t="shared" si="8"/>
        <v>1.0422</v>
      </c>
      <c r="U93" s="139">
        <f t="shared" si="8"/>
        <v>1.0668900000000001</v>
      </c>
      <c r="V93" s="151">
        <f t="shared" si="8"/>
        <v>1.09782</v>
      </c>
      <c r="W93" s="139">
        <f t="shared" si="8"/>
        <v>1.12152</v>
      </c>
      <c r="X93" s="151">
        <f t="shared" si="8"/>
        <v>1.1807699999999999</v>
      </c>
      <c r="Y93" s="139">
        <f t="shared" si="8"/>
        <v>1.2076500000000003</v>
      </c>
      <c r="Z93" s="151">
        <f t="shared" si="8"/>
        <v>1.1962800000000002</v>
      </c>
      <c r="AA93" s="139">
        <f t="shared" si="8"/>
        <v>1.2181200000000003</v>
      </c>
      <c r="AB93" s="151">
        <f t="shared" si="8"/>
        <v>1.1559599999999999</v>
      </c>
      <c r="AC93" s="139">
        <f t="shared" si="8"/>
        <v>1.11246</v>
      </c>
      <c r="AD93" s="151">
        <f t="shared" si="8"/>
        <v>1.03272</v>
      </c>
      <c r="AE93" s="139">
        <f t="shared" si="8"/>
        <v>0.95592</v>
      </c>
    </row>
    <row r="94" spans="1:31" ht="34.5" customHeight="1" thickBot="1">
      <c r="A94" s="248"/>
      <c r="B94" s="248"/>
      <c r="C94" s="175"/>
      <c r="D94" s="250"/>
      <c r="E94" s="248"/>
      <c r="F94" s="91"/>
      <c r="G94" s="121"/>
      <c r="H94" s="244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6"/>
    </row>
    <row r="95" spans="1:31" ht="34.5" customHeight="1">
      <c r="A95" s="247"/>
      <c r="B95" s="247">
        <v>12</v>
      </c>
      <c r="C95" s="164" t="s">
        <v>39</v>
      </c>
      <c r="D95" s="253" t="s">
        <v>7</v>
      </c>
      <c r="E95" s="247" t="s">
        <v>142</v>
      </c>
      <c r="F95" s="118"/>
      <c r="G95" s="7" t="s">
        <v>28</v>
      </c>
      <c r="H95" s="87"/>
      <c r="I95" s="101"/>
      <c r="J95" s="87"/>
      <c r="K95" s="101"/>
      <c r="L95" s="153"/>
      <c r="M95" s="152"/>
      <c r="N95" s="153"/>
      <c r="O95" s="152"/>
      <c r="P95" s="153"/>
      <c r="Q95" s="152"/>
      <c r="R95" s="153"/>
      <c r="S95" s="152"/>
      <c r="T95" s="153"/>
      <c r="U95" s="152"/>
      <c r="V95" s="153"/>
      <c r="W95" s="152"/>
      <c r="X95" s="153"/>
      <c r="Y95" s="152"/>
      <c r="Z95" s="153"/>
      <c r="AA95" s="152"/>
      <c r="AB95" s="153"/>
      <c r="AC95" s="152"/>
      <c r="AD95" s="153"/>
      <c r="AE95" s="153"/>
    </row>
    <row r="96" spans="1:31" ht="34.5" customHeight="1">
      <c r="A96" s="252"/>
      <c r="B96" s="252"/>
      <c r="C96" s="175" t="s">
        <v>40</v>
      </c>
      <c r="D96" s="254"/>
      <c r="E96" s="252"/>
      <c r="F96" s="114"/>
      <c r="G96" s="8" t="s">
        <v>29</v>
      </c>
      <c r="H96" s="86"/>
      <c r="I96" s="120"/>
      <c r="J96" s="86"/>
      <c r="K96" s="120"/>
      <c r="L96" s="108"/>
      <c r="M96" s="107"/>
      <c r="N96" s="108"/>
      <c r="O96" s="107"/>
      <c r="P96" s="108"/>
      <c r="Q96" s="107"/>
      <c r="R96" s="108"/>
      <c r="S96" s="107"/>
      <c r="T96" s="108"/>
      <c r="U96" s="107"/>
      <c r="V96" s="108"/>
      <c r="W96" s="107"/>
      <c r="X96" s="108"/>
      <c r="Y96" s="107"/>
      <c r="Z96" s="108"/>
      <c r="AA96" s="107"/>
      <c r="AB96" s="108"/>
      <c r="AC96" s="107"/>
      <c r="AD96" s="108"/>
      <c r="AE96" s="108"/>
    </row>
    <row r="97" spans="1:31" ht="34.5" customHeight="1">
      <c r="A97" s="252"/>
      <c r="B97" s="252"/>
      <c r="C97" s="175" t="s">
        <v>41</v>
      </c>
      <c r="D97" s="254"/>
      <c r="E97" s="252"/>
      <c r="F97" s="5" t="s">
        <v>104</v>
      </c>
      <c r="G97" s="243" t="s">
        <v>30</v>
      </c>
      <c r="H97" s="320">
        <v>0.199</v>
      </c>
      <c r="I97" s="320">
        <v>0.205</v>
      </c>
      <c r="J97" s="320">
        <v>0.19920000000000002</v>
      </c>
      <c r="K97" s="320">
        <v>0.194</v>
      </c>
      <c r="L97" s="320">
        <v>0.1844</v>
      </c>
      <c r="M97" s="320">
        <v>0.18</v>
      </c>
      <c r="N97" s="320">
        <v>0.18180000000000002</v>
      </c>
      <c r="O97" s="320">
        <v>0.18780000000000002</v>
      </c>
      <c r="P97" s="320">
        <v>0.1932</v>
      </c>
      <c r="Q97" s="320">
        <v>0.1926</v>
      </c>
      <c r="R97" s="320">
        <v>0.1902</v>
      </c>
      <c r="S97" s="320">
        <v>0.1942</v>
      </c>
      <c r="T97" s="320">
        <v>0.194</v>
      </c>
      <c r="U97" s="320">
        <v>0.2086</v>
      </c>
      <c r="V97" s="320">
        <v>0.2024</v>
      </c>
      <c r="W97" s="320">
        <v>0.1872</v>
      </c>
      <c r="X97" s="320">
        <v>0.18420000000000003</v>
      </c>
      <c r="Y97" s="320">
        <v>0.204</v>
      </c>
      <c r="Z97" s="320">
        <v>0.1976</v>
      </c>
      <c r="AA97" s="320">
        <v>0.1852</v>
      </c>
      <c r="AB97" s="320">
        <v>0.195</v>
      </c>
      <c r="AC97" s="320">
        <v>0.181</v>
      </c>
      <c r="AD97" s="320">
        <v>0.1892</v>
      </c>
      <c r="AE97" s="320">
        <v>0.1892</v>
      </c>
    </row>
    <row r="98" spans="1:31" ht="34.5" customHeight="1">
      <c r="A98" s="252"/>
      <c r="B98" s="252"/>
      <c r="C98" s="175" t="s">
        <v>23</v>
      </c>
      <c r="D98" s="254"/>
      <c r="E98" s="252"/>
      <c r="F98" s="11" t="s">
        <v>21</v>
      </c>
      <c r="G98" s="222"/>
      <c r="H98" s="320">
        <v>0.24459999999999998</v>
      </c>
      <c r="I98" s="320">
        <v>0.222</v>
      </c>
      <c r="J98" s="320">
        <v>0.211</v>
      </c>
      <c r="K98" s="320">
        <v>0.1958</v>
      </c>
      <c r="L98" s="320">
        <v>0.20220000000000002</v>
      </c>
      <c r="M98" s="320">
        <v>0.21059999999999998</v>
      </c>
      <c r="N98" s="320">
        <v>0.2336</v>
      </c>
      <c r="O98" s="320">
        <v>0.267</v>
      </c>
      <c r="P98" s="320">
        <v>0.2636</v>
      </c>
      <c r="Q98" s="320">
        <v>0.25</v>
      </c>
      <c r="R98" s="320">
        <v>0.26539999999999997</v>
      </c>
      <c r="S98" s="320">
        <v>0.30019999999999997</v>
      </c>
      <c r="T98" s="320">
        <v>0.3048</v>
      </c>
      <c r="U98" s="320">
        <v>0.3084</v>
      </c>
      <c r="V98" s="320">
        <v>0.2768</v>
      </c>
      <c r="W98" s="320">
        <v>0.2906</v>
      </c>
      <c r="X98" s="320">
        <v>0.28440000000000004</v>
      </c>
      <c r="Y98" s="320">
        <v>0.2676</v>
      </c>
      <c r="Z98" s="320">
        <v>0.2816</v>
      </c>
      <c r="AA98" s="320">
        <v>0.254</v>
      </c>
      <c r="AB98" s="320">
        <v>0.24720000000000003</v>
      </c>
      <c r="AC98" s="320">
        <v>0.235</v>
      </c>
      <c r="AD98" s="320">
        <v>0.221</v>
      </c>
      <c r="AE98" s="320">
        <v>0.21520000000000003</v>
      </c>
    </row>
    <row r="99" spans="1:31" ht="34.5" customHeight="1" thickBot="1">
      <c r="A99" s="252"/>
      <c r="B99" s="252"/>
      <c r="C99" s="188"/>
      <c r="D99" s="255"/>
      <c r="E99" s="252"/>
      <c r="F99" s="105" t="s">
        <v>109</v>
      </c>
      <c r="G99" s="119"/>
      <c r="H99" s="106">
        <f>H97+H98</f>
        <v>0.4436</v>
      </c>
      <c r="I99" s="115">
        <f aca="true" t="shared" si="9" ref="I99:AE99">I97+I98</f>
        <v>0.427</v>
      </c>
      <c r="J99" s="106">
        <f t="shared" si="9"/>
        <v>0.4102</v>
      </c>
      <c r="K99" s="115">
        <f t="shared" si="9"/>
        <v>0.38980000000000004</v>
      </c>
      <c r="L99" s="139">
        <f t="shared" si="9"/>
        <v>0.38660000000000005</v>
      </c>
      <c r="M99" s="151">
        <f t="shared" si="9"/>
        <v>0.39059999999999995</v>
      </c>
      <c r="N99" s="139">
        <f t="shared" si="9"/>
        <v>0.4154</v>
      </c>
      <c r="O99" s="151">
        <f t="shared" si="9"/>
        <v>0.45480000000000004</v>
      </c>
      <c r="P99" s="139">
        <f t="shared" si="9"/>
        <v>0.4568</v>
      </c>
      <c r="Q99" s="151">
        <f t="shared" si="9"/>
        <v>0.4426</v>
      </c>
      <c r="R99" s="139">
        <f t="shared" si="9"/>
        <v>0.4556</v>
      </c>
      <c r="S99" s="151">
        <f t="shared" si="9"/>
        <v>0.49439999999999995</v>
      </c>
      <c r="T99" s="139">
        <f t="shared" si="9"/>
        <v>0.4988</v>
      </c>
      <c r="U99" s="151">
        <f t="shared" si="9"/>
        <v>0.517</v>
      </c>
      <c r="V99" s="139">
        <f t="shared" si="9"/>
        <v>0.47919999999999996</v>
      </c>
      <c r="W99" s="151">
        <f t="shared" si="9"/>
        <v>0.4778</v>
      </c>
      <c r="X99" s="139">
        <f t="shared" si="9"/>
        <v>0.46860000000000007</v>
      </c>
      <c r="Y99" s="151">
        <f t="shared" si="9"/>
        <v>0.4716</v>
      </c>
      <c r="Z99" s="139">
        <f t="shared" si="9"/>
        <v>0.4792</v>
      </c>
      <c r="AA99" s="151">
        <f t="shared" si="9"/>
        <v>0.43920000000000003</v>
      </c>
      <c r="AB99" s="139">
        <f t="shared" si="9"/>
        <v>0.44220000000000004</v>
      </c>
      <c r="AC99" s="151">
        <f t="shared" si="9"/>
        <v>0.416</v>
      </c>
      <c r="AD99" s="139">
        <f t="shared" si="9"/>
        <v>0.4102</v>
      </c>
      <c r="AE99" s="139">
        <f t="shared" si="9"/>
        <v>0.40440000000000004</v>
      </c>
    </row>
    <row r="100" spans="1:31" ht="34.5" customHeight="1" thickBot="1">
      <c r="A100" s="252"/>
      <c r="B100" s="252"/>
      <c r="C100" s="177"/>
      <c r="D100" s="255"/>
      <c r="E100" s="252"/>
      <c r="F100" s="4"/>
      <c r="G100" s="18"/>
      <c r="H100" s="244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  <c r="AA100" s="245"/>
      <c r="AB100" s="245"/>
      <c r="AC100" s="245"/>
      <c r="AD100" s="245"/>
      <c r="AE100" s="246"/>
    </row>
    <row r="101" spans="1:31" ht="34.5" customHeight="1" thickBot="1">
      <c r="A101" s="197"/>
      <c r="B101" s="229" t="s">
        <v>34</v>
      </c>
      <c r="C101" s="230"/>
      <c r="D101" s="231"/>
      <c r="E101" s="231"/>
      <c r="F101" s="231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3"/>
    </row>
    <row r="102" spans="1:31" ht="34.5" customHeight="1">
      <c r="A102" s="234"/>
      <c r="B102" s="234">
        <v>13</v>
      </c>
      <c r="C102" s="164" t="s">
        <v>62</v>
      </c>
      <c r="D102" s="237" t="s">
        <v>8</v>
      </c>
      <c r="E102" s="234" t="s">
        <v>144</v>
      </c>
      <c r="F102" s="3" t="s">
        <v>13</v>
      </c>
      <c r="G102" s="263" t="s">
        <v>28</v>
      </c>
      <c r="H102" s="320">
        <v>0.05840000000000001</v>
      </c>
      <c r="I102" s="320">
        <v>0.056</v>
      </c>
      <c r="J102" s="320">
        <v>0.052</v>
      </c>
      <c r="K102" s="320">
        <v>0.06719999999999998</v>
      </c>
      <c r="L102" s="320">
        <v>0.112</v>
      </c>
      <c r="M102" s="320">
        <v>0.08159999999999999</v>
      </c>
      <c r="N102" s="320">
        <v>0.10640000000000001</v>
      </c>
      <c r="O102" s="320">
        <v>0.32320000000000004</v>
      </c>
      <c r="P102" s="320">
        <v>0.4432</v>
      </c>
      <c r="Q102" s="320">
        <v>0.4456</v>
      </c>
      <c r="R102" s="320">
        <v>0.48160000000000003</v>
      </c>
      <c r="S102" s="320">
        <v>0.432</v>
      </c>
      <c r="T102" s="320">
        <v>0.43679999999999997</v>
      </c>
      <c r="U102" s="320">
        <v>0.5224</v>
      </c>
      <c r="V102" s="320">
        <v>0.492</v>
      </c>
      <c r="W102" s="320">
        <v>0.4864</v>
      </c>
      <c r="X102" s="320">
        <v>0.31439999999999996</v>
      </c>
      <c r="Y102" s="320">
        <v>0.24960000000000002</v>
      </c>
      <c r="Z102" s="320">
        <v>0.2392</v>
      </c>
      <c r="AA102" s="320">
        <v>0.22719999999999999</v>
      </c>
      <c r="AB102" s="320">
        <v>0.20960000000000004</v>
      </c>
      <c r="AC102" s="320">
        <v>0.2088</v>
      </c>
      <c r="AD102" s="320">
        <v>0.1968</v>
      </c>
      <c r="AE102" s="320">
        <v>0.16240000000000002</v>
      </c>
    </row>
    <row r="103" spans="1:31" ht="34.5" customHeight="1">
      <c r="A103" s="235"/>
      <c r="B103" s="235"/>
      <c r="C103" s="196" t="s">
        <v>106</v>
      </c>
      <c r="D103" s="238"/>
      <c r="E103" s="235"/>
      <c r="F103" s="11" t="s">
        <v>14</v>
      </c>
      <c r="G103" s="222"/>
      <c r="H103" s="320">
        <v>0.0006</v>
      </c>
      <c r="I103" s="320">
        <v>0.0006</v>
      </c>
      <c r="J103" s="320">
        <v>0.0006</v>
      </c>
      <c r="K103" s="320">
        <v>0.0006</v>
      </c>
      <c r="L103" s="320">
        <v>0.0006</v>
      </c>
      <c r="M103" s="320">
        <v>0.0006</v>
      </c>
      <c r="N103" s="320">
        <v>0.0006</v>
      </c>
      <c r="O103" s="320">
        <v>0.0006</v>
      </c>
      <c r="P103" s="320">
        <v>0.0008999999999999999</v>
      </c>
      <c r="Q103" s="320">
        <v>0.0006</v>
      </c>
      <c r="R103" s="320">
        <v>0.0006</v>
      </c>
      <c r="S103" s="320">
        <v>0.0006</v>
      </c>
      <c r="T103" s="320">
        <v>0.0008999999999999999</v>
      </c>
      <c r="U103" s="320">
        <v>0.0006</v>
      </c>
      <c r="V103" s="320">
        <v>0.0008999999999999999</v>
      </c>
      <c r="W103" s="320">
        <v>0.0006</v>
      </c>
      <c r="X103" s="320">
        <v>0.0008999999999999999</v>
      </c>
      <c r="Y103" s="320">
        <v>0.0006</v>
      </c>
      <c r="Z103" s="320">
        <v>0.0006</v>
      </c>
      <c r="AA103" s="320">
        <v>0.0008999999999999999</v>
      </c>
      <c r="AB103" s="320">
        <v>0.0006</v>
      </c>
      <c r="AC103" s="320">
        <v>0.0006</v>
      </c>
      <c r="AD103" s="320">
        <v>0.0006</v>
      </c>
      <c r="AE103" s="320">
        <v>0.0008999999999999999</v>
      </c>
    </row>
    <row r="104" spans="1:31" s="22" customFormat="1" ht="32.25" customHeight="1">
      <c r="A104" s="235"/>
      <c r="B104" s="235"/>
      <c r="C104" s="175" t="s">
        <v>107</v>
      </c>
      <c r="D104" s="238"/>
      <c r="E104" s="235"/>
      <c r="F104" s="93" t="s">
        <v>110</v>
      </c>
      <c r="G104" s="89"/>
      <c r="H104" s="89">
        <f aca="true" t="shared" si="10" ref="H104:AE104">H102+H103</f>
        <v>0.05900000000000001</v>
      </c>
      <c r="I104" s="89">
        <f t="shared" si="10"/>
        <v>0.056600000000000004</v>
      </c>
      <c r="J104" s="109">
        <f t="shared" si="10"/>
        <v>0.0526</v>
      </c>
      <c r="K104" s="96">
        <f t="shared" si="10"/>
        <v>0.06779999999999999</v>
      </c>
      <c r="L104" s="140">
        <f t="shared" si="10"/>
        <v>0.1126</v>
      </c>
      <c r="M104" s="141">
        <f t="shared" si="10"/>
        <v>0.0822</v>
      </c>
      <c r="N104" s="140">
        <f t="shared" si="10"/>
        <v>0.10700000000000001</v>
      </c>
      <c r="O104" s="141">
        <f t="shared" si="10"/>
        <v>0.32380000000000003</v>
      </c>
      <c r="P104" s="140">
        <f t="shared" si="10"/>
        <v>0.4441</v>
      </c>
      <c r="Q104" s="141">
        <f t="shared" si="10"/>
        <v>0.4462</v>
      </c>
      <c r="R104" s="140">
        <f t="shared" si="10"/>
        <v>0.4822</v>
      </c>
      <c r="S104" s="141">
        <f t="shared" si="10"/>
        <v>0.4326</v>
      </c>
      <c r="T104" s="140">
        <f t="shared" si="10"/>
        <v>0.4377</v>
      </c>
      <c r="U104" s="141">
        <f t="shared" si="10"/>
        <v>0.523</v>
      </c>
      <c r="V104" s="140">
        <f t="shared" si="10"/>
        <v>0.4929</v>
      </c>
      <c r="W104" s="141">
        <f t="shared" si="10"/>
        <v>0.487</v>
      </c>
      <c r="X104" s="140">
        <f t="shared" si="10"/>
        <v>0.31529999999999997</v>
      </c>
      <c r="Y104" s="141">
        <f t="shared" si="10"/>
        <v>0.25020000000000003</v>
      </c>
      <c r="Z104" s="140">
        <f t="shared" si="10"/>
        <v>0.23979999999999999</v>
      </c>
      <c r="AA104" s="141">
        <f t="shared" si="10"/>
        <v>0.2281</v>
      </c>
      <c r="AB104" s="140">
        <f t="shared" si="10"/>
        <v>0.21020000000000003</v>
      </c>
      <c r="AC104" s="141">
        <f t="shared" si="10"/>
        <v>0.2094</v>
      </c>
      <c r="AD104" s="140">
        <f t="shared" si="10"/>
        <v>0.1974</v>
      </c>
      <c r="AE104" s="140">
        <f t="shared" si="10"/>
        <v>0.16330000000000003</v>
      </c>
    </row>
    <row r="105" spans="1:31" s="22" customFormat="1" ht="32.25" customHeight="1">
      <c r="A105" s="235"/>
      <c r="B105" s="235"/>
      <c r="C105" s="175"/>
      <c r="D105" s="238"/>
      <c r="E105" s="235"/>
      <c r="F105" s="127"/>
      <c r="G105" s="9" t="s">
        <v>29</v>
      </c>
      <c r="H105" s="12"/>
      <c r="I105" s="12"/>
      <c r="J105" s="12"/>
      <c r="K105" s="12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5"/>
    </row>
    <row r="106" spans="1:31" s="22" customFormat="1" ht="32.25" customHeight="1" thickBot="1">
      <c r="A106" s="235"/>
      <c r="B106" s="235"/>
      <c r="C106" s="175"/>
      <c r="D106" s="238"/>
      <c r="E106" s="235"/>
      <c r="F106" s="122"/>
      <c r="G106" s="13" t="s">
        <v>30</v>
      </c>
      <c r="H106" s="90"/>
      <c r="I106" s="90"/>
      <c r="J106" s="90"/>
      <c r="K106" s="90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30"/>
    </row>
    <row r="107" spans="1:31" s="22" customFormat="1" ht="32.25" customHeight="1" thickBot="1">
      <c r="A107" s="236"/>
      <c r="B107" s="236"/>
      <c r="C107" s="177"/>
      <c r="D107" s="239"/>
      <c r="E107" s="236"/>
      <c r="F107" s="4"/>
      <c r="G107" s="18"/>
      <c r="H107" s="223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5"/>
    </row>
    <row r="108" spans="2:31" ht="54.75" customHeight="1">
      <c r="B108" s="24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</row>
    <row r="109" spans="2:31" ht="68.25" customHeight="1">
      <c r="B109" s="16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</row>
    <row r="110" spans="2:31" ht="34.5" customHeight="1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2:31" s="19" customFormat="1" ht="34.5" customHeight="1">
      <c r="B111" s="32"/>
      <c r="C111" s="33"/>
      <c r="D111" s="219"/>
      <c r="E111" s="219"/>
      <c r="F111" s="219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2:31" s="19" customFormat="1" ht="48" customHeight="1">
      <c r="B112" s="220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</row>
    <row r="113" spans="2:31" ht="47.25" customHeight="1">
      <c r="B113" s="61"/>
      <c r="C113" s="37"/>
      <c r="D113" s="38"/>
      <c r="E113" s="61"/>
      <c r="F113" s="61"/>
      <c r="G113" s="102"/>
      <c r="H113" s="61"/>
      <c r="I113" s="61"/>
      <c r="J113" s="61"/>
      <c r="K113" s="61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</row>
    <row r="114" spans="2:31" ht="73.5" customHeight="1">
      <c r="B114" s="39"/>
      <c r="C114" s="39"/>
      <c r="D114" s="38"/>
      <c r="E114" s="40"/>
      <c r="F114" s="40"/>
      <c r="G114" s="40"/>
      <c r="H114" s="40"/>
      <c r="I114" s="40"/>
      <c r="J114" s="40"/>
      <c r="K114" s="40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</row>
    <row r="115" spans="2:31" ht="54.75" customHeight="1">
      <c r="B115" s="215"/>
      <c r="C115" s="215"/>
      <c r="D115" s="215"/>
      <c r="E115" s="215"/>
      <c r="F115" s="215"/>
      <c r="G115" s="102"/>
      <c r="H115" s="61"/>
      <c r="I115" s="61"/>
      <c r="J115" s="61"/>
      <c r="K115" s="61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2:31" ht="34.5" customHeight="1">
      <c r="B116" s="41"/>
      <c r="C116" s="42"/>
      <c r="D116" s="38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</row>
    <row r="117" spans="2:31" ht="34.5" customHeight="1">
      <c r="B117" s="44"/>
      <c r="C117" s="45"/>
      <c r="D117" s="46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</row>
    <row r="118" spans="2:31" ht="33">
      <c r="B118" s="49"/>
      <c r="C118" s="49"/>
      <c r="D118" s="216"/>
      <c r="E118" s="216"/>
      <c r="F118" s="216"/>
      <c r="G118" s="50"/>
      <c r="H118" s="50"/>
      <c r="I118" s="50"/>
      <c r="J118" s="50"/>
      <c r="K118" s="50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</row>
    <row r="119" spans="2:31" ht="33">
      <c r="B119" s="49"/>
      <c r="C119" s="5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</row>
    <row r="120" spans="2:31" ht="33">
      <c r="B120" s="49"/>
      <c r="C120" s="52"/>
      <c r="D120" s="31"/>
      <c r="E120" s="53"/>
      <c r="F120" s="53"/>
      <c r="G120" s="53"/>
      <c r="H120" s="53"/>
      <c r="I120" s="53"/>
      <c r="J120" s="53"/>
      <c r="K120" s="53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</row>
    <row r="121" spans="2:31" ht="33">
      <c r="B121" s="49"/>
      <c r="C121" s="52"/>
      <c r="D121" s="31"/>
      <c r="E121" s="53"/>
      <c r="F121" s="53"/>
      <c r="G121" s="53"/>
      <c r="H121" s="53"/>
      <c r="I121" s="53"/>
      <c r="J121" s="53"/>
      <c r="K121" s="53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</row>
    <row r="122" spans="2:31" ht="33">
      <c r="B122" s="54"/>
      <c r="C122" s="55"/>
      <c r="D122" s="31"/>
      <c r="E122" s="48"/>
      <c r="F122" s="48"/>
      <c r="G122" s="48"/>
      <c r="H122" s="48"/>
      <c r="I122" s="48"/>
      <c r="J122" s="48"/>
      <c r="K122" s="4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</row>
    <row r="123" spans="2:31" ht="33">
      <c r="B123" s="54"/>
      <c r="C123" s="50"/>
      <c r="D123" s="216"/>
      <c r="E123" s="216"/>
      <c r="F123" s="216"/>
      <c r="G123" s="50"/>
      <c r="H123" s="50"/>
      <c r="I123" s="50"/>
      <c r="J123" s="50"/>
      <c r="K123" s="50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</row>
    <row r="124" spans="2:31" ht="33">
      <c r="B124" s="54"/>
      <c r="C124" s="55"/>
      <c r="D124" s="217"/>
      <c r="E124" s="217"/>
      <c r="F124" s="217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</row>
    <row r="125" spans="2:31" ht="33">
      <c r="B125" s="54"/>
      <c r="C125" s="45"/>
      <c r="D125" s="2"/>
      <c r="E125" s="2"/>
      <c r="F125" s="2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</row>
    <row r="126" spans="2:31" ht="33">
      <c r="B126" s="54"/>
      <c r="C126" s="54"/>
      <c r="D126" s="110"/>
      <c r="E126" s="110"/>
      <c r="F126" s="110"/>
      <c r="G126" s="51"/>
      <c r="H126" s="51"/>
      <c r="I126" s="51"/>
      <c r="J126" s="51"/>
      <c r="K126" s="51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2:31" ht="33">
      <c r="B127" s="54"/>
      <c r="C127" s="45"/>
      <c r="D127" s="2"/>
      <c r="E127" s="2"/>
      <c r="F127" s="2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2:31" ht="33">
      <c r="B128" s="54"/>
      <c r="C128" s="45"/>
      <c r="D128" s="2"/>
      <c r="E128" s="2"/>
      <c r="F128" s="2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2:31" ht="33">
      <c r="B129" s="54"/>
      <c r="C129" s="45"/>
      <c r="D129" s="2"/>
      <c r="E129" s="2"/>
      <c r="F129" s="2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</row>
    <row r="130" spans="2:31" ht="33">
      <c r="B130" s="54"/>
      <c r="C130" s="35"/>
      <c r="D130" s="212"/>
      <c r="E130" s="212"/>
      <c r="F130" s="212"/>
      <c r="G130" s="51"/>
      <c r="H130" s="51"/>
      <c r="I130" s="51"/>
      <c r="J130" s="51"/>
      <c r="K130" s="51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2:31" ht="33">
      <c r="B131" s="54"/>
      <c r="C131" s="35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  <c r="V131" s="213"/>
      <c r="W131" s="213"/>
      <c r="X131" s="213"/>
      <c r="Y131" s="213"/>
      <c r="Z131" s="213"/>
      <c r="AA131" s="213"/>
      <c r="AB131" s="213"/>
      <c r="AC131" s="213"/>
      <c r="AD131" s="213"/>
      <c r="AE131" s="213"/>
    </row>
    <row r="132" spans="4:31" ht="33">
      <c r="D132" s="56"/>
      <c r="E132" s="57"/>
      <c r="F132" s="57"/>
      <c r="G132" s="57"/>
      <c r="H132" s="57"/>
      <c r="I132" s="57"/>
      <c r="J132" s="57"/>
      <c r="K132" s="57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</row>
    <row r="133" spans="4:31" ht="33">
      <c r="D133" s="56"/>
      <c r="E133" s="57"/>
      <c r="F133" s="57"/>
      <c r="G133" s="57"/>
      <c r="H133" s="57"/>
      <c r="I133" s="57"/>
      <c r="J133" s="57"/>
      <c r="K133" s="57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</row>
    <row r="134" spans="4:31" ht="33">
      <c r="D134" s="56"/>
      <c r="E134" s="57"/>
      <c r="F134" s="57"/>
      <c r="G134" s="57"/>
      <c r="H134" s="57"/>
      <c r="I134" s="57"/>
      <c r="J134" s="57"/>
      <c r="K134" s="57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</row>
    <row r="135" spans="4:31" ht="33">
      <c r="D135" s="214"/>
      <c r="E135" s="214"/>
      <c r="F135" s="214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</row>
    <row r="136" spans="4:31" ht="33">
      <c r="D136" s="214"/>
      <c r="E136" s="214"/>
      <c r="F136" s="214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</row>
    <row r="137" spans="4:31" ht="33">
      <c r="D137" s="214"/>
      <c r="E137" s="214"/>
      <c r="F137" s="214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</row>
    <row r="138" spans="4:31" ht="33">
      <c r="D138" s="214"/>
      <c r="E138" s="214"/>
      <c r="F138" s="214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</row>
    <row r="139" spans="4:31" ht="33">
      <c r="D139" s="214"/>
      <c r="E139" s="214"/>
      <c r="F139" s="214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</row>
    <row r="140" spans="4:31" ht="33"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  <c r="V140" s="214"/>
      <c r="W140" s="214"/>
      <c r="X140" s="214"/>
      <c r="Y140" s="214"/>
      <c r="Z140" s="214"/>
      <c r="AA140" s="214"/>
      <c r="AB140" s="214"/>
      <c r="AC140" s="214"/>
      <c r="AD140" s="214"/>
      <c r="AE140" s="214"/>
    </row>
    <row r="141" spans="4:31" ht="33"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  <c r="W141" s="214"/>
      <c r="X141" s="214"/>
      <c r="Y141" s="214"/>
      <c r="Z141" s="214"/>
      <c r="AA141" s="214"/>
      <c r="AB141" s="214"/>
      <c r="AC141" s="214"/>
      <c r="AD141" s="214"/>
      <c r="AE141" s="214"/>
    </row>
    <row r="142" spans="4:31" ht="33"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14"/>
      <c r="U142" s="214"/>
      <c r="V142" s="214"/>
      <c r="W142" s="214"/>
      <c r="X142" s="214"/>
      <c r="Y142" s="214"/>
      <c r="Z142" s="214"/>
      <c r="AA142" s="214"/>
      <c r="AB142" s="214"/>
      <c r="AC142" s="214"/>
      <c r="AD142" s="214"/>
      <c r="AE142" s="214"/>
    </row>
    <row r="143" spans="4:31" ht="33"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  <c r="U143" s="214"/>
      <c r="V143" s="214"/>
      <c r="W143" s="214"/>
      <c r="X143" s="214"/>
      <c r="Y143" s="214"/>
      <c r="Z143" s="214"/>
      <c r="AA143" s="214"/>
      <c r="AB143" s="214"/>
      <c r="AC143" s="214"/>
      <c r="AD143" s="214"/>
      <c r="AE143" s="214"/>
    </row>
    <row r="144" spans="4:31" ht="33"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</row>
    <row r="145" spans="4:31" ht="33">
      <c r="D145" s="56"/>
      <c r="E145" s="59"/>
      <c r="F145" s="59"/>
      <c r="G145" s="59"/>
      <c r="H145" s="59"/>
      <c r="I145" s="59"/>
      <c r="J145" s="59"/>
      <c r="K145" s="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9"/>
    </row>
    <row r="146" spans="4:31" ht="33">
      <c r="D146" s="60"/>
      <c r="E146" s="57"/>
      <c r="F146" s="57"/>
      <c r="G146" s="57"/>
      <c r="H146" s="57"/>
      <c r="I146" s="57"/>
      <c r="J146" s="57"/>
      <c r="K146" s="57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</row>
    <row r="147" spans="4:31" ht="33"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  <c r="AA147" s="213"/>
      <c r="AB147" s="213"/>
      <c r="AC147" s="213"/>
      <c r="AD147" s="213"/>
      <c r="AE147" s="213"/>
    </row>
  </sheetData>
  <sheetProtection/>
  <mergeCells count="132">
    <mergeCell ref="A64:A74"/>
    <mergeCell ref="A77:A82"/>
    <mergeCell ref="A83:A88"/>
    <mergeCell ref="A89:A94"/>
    <mergeCell ref="A95:A100"/>
    <mergeCell ref="A102:A107"/>
    <mergeCell ref="E77:E82"/>
    <mergeCell ref="E83:E88"/>
    <mergeCell ref="E89:E94"/>
    <mergeCell ref="E95:E100"/>
    <mergeCell ref="E102:E107"/>
    <mergeCell ref="A12:A17"/>
    <mergeCell ref="A30:A36"/>
    <mergeCell ref="A37:A44"/>
    <mergeCell ref="A46:A55"/>
    <mergeCell ref="A56:A63"/>
    <mergeCell ref="A22:A29"/>
    <mergeCell ref="A18:A21"/>
    <mergeCell ref="E12:E17"/>
    <mergeCell ref="E18:E21"/>
    <mergeCell ref="E22:E29"/>
    <mergeCell ref="E30:E36"/>
    <mergeCell ref="D12:D17"/>
    <mergeCell ref="B18:B21"/>
    <mergeCell ref="D18:D21"/>
    <mergeCell ref="B22:B29"/>
    <mergeCell ref="C46:C47"/>
    <mergeCell ref="C48:C49"/>
    <mergeCell ref="G46:G51"/>
    <mergeCell ref="G56:G59"/>
    <mergeCell ref="G64:G70"/>
    <mergeCell ref="E37:E44"/>
    <mergeCell ref="E46:E55"/>
    <mergeCell ref="E56:E63"/>
    <mergeCell ref="E64:E74"/>
    <mergeCell ref="G13:G14"/>
    <mergeCell ref="G85:G86"/>
    <mergeCell ref="B30:B36"/>
    <mergeCell ref="D30:D36"/>
    <mergeCell ref="G32:G33"/>
    <mergeCell ref="H35:AE36"/>
    <mergeCell ref="G35:G36"/>
    <mergeCell ref="G37:G40"/>
    <mergeCell ref="D37:D41"/>
    <mergeCell ref="B12:B17"/>
    <mergeCell ref="F1:AE4"/>
    <mergeCell ref="B7:B8"/>
    <mergeCell ref="C7:C8"/>
    <mergeCell ref="D7:D8"/>
    <mergeCell ref="E7:E8"/>
    <mergeCell ref="F7:F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AC7:AC8"/>
    <mergeCell ref="AD7:AD8"/>
    <mergeCell ref="AE7:AE8"/>
    <mergeCell ref="B11:AE11"/>
    <mergeCell ref="W7:W8"/>
    <mergeCell ref="X7:X8"/>
    <mergeCell ref="Y7:Y8"/>
    <mergeCell ref="Z7:Z8"/>
    <mergeCell ref="AA7:AA8"/>
    <mergeCell ref="AB7:AB8"/>
    <mergeCell ref="G7:G8"/>
    <mergeCell ref="F25:F29"/>
    <mergeCell ref="B37:B44"/>
    <mergeCell ref="D46:D55"/>
    <mergeCell ref="B46:B55"/>
    <mergeCell ref="B45:AE45"/>
    <mergeCell ref="D64:D74"/>
    <mergeCell ref="B64:B74"/>
    <mergeCell ref="B56:B63"/>
    <mergeCell ref="D56:D63"/>
    <mergeCell ref="H55:AE55"/>
    <mergeCell ref="H74:AE74"/>
    <mergeCell ref="B75:AE75"/>
    <mergeCell ref="B76:AE76"/>
    <mergeCell ref="B77:B82"/>
    <mergeCell ref="B83:B88"/>
    <mergeCell ref="H107:AE107"/>
    <mergeCell ref="H88:AE88"/>
    <mergeCell ref="G97:G98"/>
    <mergeCell ref="H100:AE100"/>
    <mergeCell ref="G102:G103"/>
    <mergeCell ref="G91:G92"/>
    <mergeCell ref="H94:AE94"/>
    <mergeCell ref="B89:B94"/>
    <mergeCell ref="D89:D94"/>
    <mergeCell ref="B95:B100"/>
    <mergeCell ref="D95:D100"/>
    <mergeCell ref="C108:AE109"/>
    <mergeCell ref="D111:F111"/>
    <mergeCell ref="B112:AE112"/>
    <mergeCell ref="G77:G78"/>
    <mergeCell ref="H82:AE82"/>
    <mergeCell ref="D83:D88"/>
    <mergeCell ref="B101:AE101"/>
    <mergeCell ref="B102:B107"/>
    <mergeCell ref="D102:D107"/>
    <mergeCell ref="D77:D82"/>
    <mergeCell ref="D142:AE142"/>
    <mergeCell ref="D143:AE143"/>
    <mergeCell ref="D147:AE147"/>
    <mergeCell ref="D135:F135"/>
    <mergeCell ref="D136:F136"/>
    <mergeCell ref="D137:F137"/>
    <mergeCell ref="D138:F138"/>
    <mergeCell ref="D139:F139"/>
    <mergeCell ref="D140:AE140"/>
    <mergeCell ref="G25:G29"/>
    <mergeCell ref="H25:AE29"/>
    <mergeCell ref="D130:F130"/>
    <mergeCell ref="D131:AE131"/>
    <mergeCell ref="D141:AE141"/>
    <mergeCell ref="B115:F115"/>
    <mergeCell ref="D118:F118"/>
    <mergeCell ref="D119:AE119"/>
    <mergeCell ref="D123:F123"/>
    <mergeCell ref="D124:F124"/>
  </mergeCells>
  <printOptions/>
  <pageMargins left="0.7" right="0.7" top="0.75" bottom="0.75" header="0.3" footer="0.3"/>
  <pageSetup horizontalDpi="600" verticalDpi="600" orientation="portrait" paperSize="8" scale="10" r:id="rId1"/>
  <rowBreaks count="1" manualBreakCount="1">
    <brk id="47" min="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Новгородское РДУ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Коломыцев В.А.</dc:creator>
  <cp:keywords/>
  <dc:description/>
  <cp:lastModifiedBy>Bylinskaya-NM</cp:lastModifiedBy>
  <cp:lastPrinted>2017-11-22T07:19:40Z</cp:lastPrinted>
  <dcterms:created xsi:type="dcterms:W3CDTF">2011-04-05T07:21:56Z</dcterms:created>
  <dcterms:modified xsi:type="dcterms:W3CDTF">2021-06-28T12:23:45Z</dcterms:modified>
  <cp:category/>
  <cp:version/>
  <cp:contentType/>
  <cp:contentStatus/>
</cp:coreProperties>
</file>